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co_cordella_isprambiente_it/Documents/ISPRA/VAL ATM/Riccardo/National Inventory Report/sito emissioni/caricamenti/2025/"/>
    </mc:Choice>
  </mc:AlternateContent>
  <xr:revisionPtr revIDLastSave="46" documentId="8_{0BBAB6D7-8DF9-4FE6-9082-00BFE6A90DE4}" xr6:coauthVersionLast="47" xr6:coauthVersionMax="47" xr10:uidLastSave="{526705F6-AA10-4F7F-A159-D29AE1CDADD4}"/>
  <bookViews>
    <workbookView xWindow="-28920" yWindow="-120" windowWidth="29040" windowHeight="15720" xr2:uid="{022CF169-877A-44FA-8527-C0D0ACF0D41B}"/>
  </bookViews>
  <sheets>
    <sheet name="Scenari tot" sheetId="3" r:id="rId1"/>
    <sheet name="tabella" sheetId="1" r:id="rId2"/>
    <sheet name="Figura 1 sito" sheetId="9" r:id="rId3"/>
    <sheet name="tabella settori" sheetId="4" r:id="rId4"/>
    <sheet name="Figura 2 sito" sheetId="10" r:id="rId5"/>
    <sheet name="Figura 3 sito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</calcChain>
</file>

<file path=xl/sharedStrings.xml><?xml version="1.0" encoding="utf-8"?>
<sst xmlns="http://schemas.openxmlformats.org/spreadsheetml/2006/main" count="57" uniqueCount="41">
  <si>
    <t>Storico</t>
  </si>
  <si>
    <t>Scenario con misure correnti</t>
  </si>
  <si>
    <t>Scenario con misure aggiuntive (PNIEC)</t>
  </si>
  <si>
    <t>Obiettivo indicativo EU -55% (entro il 2030)</t>
  </si>
  <si>
    <t>Trend e proiezioni delle emissioni totali di gas serra  (incluso LULUCF) - MtCO2eq</t>
  </si>
  <si>
    <t>Totale emissioni GHG (compreso LULUCF)</t>
  </si>
  <si>
    <t>Fonte: elaborazioni ISPRA</t>
  </si>
  <si>
    <t>TITOLO</t>
  </si>
  <si>
    <t>Trend e proiezioni delle emissioni totali di gas serra</t>
  </si>
  <si>
    <t>PERIODO DI RIFERIMENTO</t>
  </si>
  <si>
    <t>ABSTRACT</t>
  </si>
  <si>
    <t>Emissioni totali di gas serra in atmosfera, considerando anche il contributo del settore LULUCF, confronto con obiettivo dell'Unione Europea di riduzione delle emissioni del 55% entro il 2030, lo scenario al 2040 con le misure e politiche correnti, lo scenario al 2040 con le misure aggiuntive definite nel contesto del PNIEC.</t>
  </si>
  <si>
    <t>AUTORE</t>
  </si>
  <si>
    <t>ISPRA</t>
  </si>
  <si>
    <t>DATA DI PUBBLICAZIONE</t>
  </si>
  <si>
    <t>SITO WEB</t>
  </si>
  <si>
    <t>https://emissioni.sina.isprambiente.it</t>
  </si>
  <si>
    <t>2024*</t>
  </si>
  <si>
    <t>2025**</t>
  </si>
  <si>
    <t>* dati provvisori</t>
  </si>
  <si>
    <t>** proiezione sui primi 7 mesi</t>
  </si>
  <si>
    <t>2024: dati provvisori</t>
  </si>
  <si>
    <t>2025: proiezione sui primi 7 mesi</t>
  </si>
  <si>
    <t>Industrie energetiche</t>
  </si>
  <si>
    <t>Industrie manifatturiere e costruzioni</t>
  </si>
  <si>
    <t>Trasporti</t>
  </si>
  <si>
    <t>Civile</t>
  </si>
  <si>
    <t>Altri usi energetici e fuggitive</t>
  </si>
  <si>
    <t>Gestione rifiuti</t>
  </si>
  <si>
    <t>Total including LULUCF</t>
  </si>
  <si>
    <t>*** in aggiornamento a seguito della conclusione del processo di revisione ai sensi dell'articolo 38, paragrafo 1 bis, del Regolamento (UE) 2018/1999, dell'articolo 4, paragrafo 4, del Regolamento (UE) 2018/841 e dell’articolo 4, paragrafo 3, del Regolamento (UE) 2018/842</t>
  </si>
  <si>
    <t>Processi industriali e uso di prodotti***</t>
  </si>
  <si>
    <t>Agricoltura***</t>
  </si>
  <si>
    <t>Uso del suolo, cambio di uso del suolo e foreste***</t>
  </si>
  <si>
    <t>1990-2055</t>
  </si>
  <si>
    <t>Scenario con misure correnti - MtCO2eq</t>
  </si>
  <si>
    <t>Scenario con misure aggiuntive (PNIEC) - MtCO2eq</t>
  </si>
  <si>
    <t xml:space="preserve">Figura 1: Trend e proiezioni delle emissioni totali di gas serra (incluso LULUCF) </t>
  </si>
  <si>
    <t>Figura 2: Emissioni di gas serra in atmosfera: scenario per settore con misure correnti</t>
  </si>
  <si>
    <t xml:space="preserve">Figura 3: Emissioni di gas serra in atmosfera: scenario per settore con misure PNIEC 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</si>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</sst>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tillium Web Regular"/>
    </font>
    <font>
      <sz val="11"/>
      <color rgb="FF87A1D3"/>
      <name val="Titillium Web Regular"/>
    </font>
    <font>
      <b/>
      <sz val="24"/>
      <color theme="0"/>
      <name val="Titillium Web Regular"/>
    </font>
    <font>
      <sz val="28"/>
      <color theme="0"/>
      <name val="Titillium Web Regular"/>
    </font>
    <font>
      <sz val="18"/>
      <color theme="0"/>
      <name val="Titillium Web Regular"/>
    </font>
    <font>
      <sz val="14"/>
      <color theme="0"/>
      <name val="Titillium Web Regular"/>
    </font>
    <font>
      <u/>
      <sz val="14"/>
      <color theme="0"/>
      <name val="Titillium Web Regula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25436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/>
    <xf numFmtId="0" fontId="2" fillId="0" borderId="1" xfId="1" applyBorder="1"/>
    <xf numFmtId="1" fontId="2" fillId="0" borderId="1" xfId="1" applyNumberFormat="1" applyBorder="1"/>
    <xf numFmtId="1" fontId="2" fillId="0" borderId="0" xfId="1" applyNumberFormat="1"/>
    <xf numFmtId="9" fontId="0" fillId="0" borderId="0" xfId="2" applyFont="1"/>
    <xf numFmtId="164" fontId="0" fillId="0" borderId="0" xfId="3" applyNumberFormat="1" applyFont="1"/>
    <xf numFmtId="164" fontId="2" fillId="0" borderId="0" xfId="1" applyNumberFormat="1"/>
    <xf numFmtId="164" fontId="4" fillId="0" borderId="0" xfId="3" applyNumberFormat="1" applyFont="1"/>
    <xf numFmtId="0" fontId="1" fillId="2" borderId="1" xfId="1" applyFont="1" applyFill="1" applyBorder="1"/>
    <xf numFmtId="1" fontId="1" fillId="2" borderId="1" xfId="1" applyNumberFormat="1" applyFont="1" applyFill="1" applyBorder="1"/>
    <xf numFmtId="1" fontId="1" fillId="3" borderId="1" xfId="1" applyNumberFormat="1" applyFont="1" applyFill="1" applyBorder="1"/>
    <xf numFmtId="0" fontId="5" fillId="0" borderId="0" xfId="1" applyFont="1"/>
    <xf numFmtId="0" fontId="7" fillId="4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top"/>
    </xf>
    <xf numFmtId="0" fontId="11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/>
    </xf>
    <xf numFmtId="0" fontId="13" fillId="5" borderId="0" xfId="4" applyFont="1" applyFill="1" applyAlignment="1">
      <alignment horizontal="left" vertical="top"/>
    </xf>
    <xf numFmtId="0" fontId="5" fillId="0" borderId="1" xfId="1" applyFont="1" applyBorder="1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4" fontId="2" fillId="0" borderId="1" xfId="1" applyNumberFormat="1" applyBorder="1"/>
    <xf numFmtId="1" fontId="1" fillId="0" borderId="1" xfId="0" applyNumberFormat="1" applyFont="1" applyBorder="1"/>
    <xf numFmtId="1" fontId="1" fillId="0" borderId="0" xfId="0" applyNumberFormat="1" applyFont="1"/>
    <xf numFmtId="0" fontId="1" fillId="0" borderId="0" xfId="0" applyFont="1"/>
    <xf numFmtId="4" fontId="5" fillId="0" borderId="1" xfId="1" applyNumberFormat="1" applyFont="1" applyBorder="1"/>
    <xf numFmtId="43" fontId="0" fillId="0" borderId="0" xfId="5" applyFont="1"/>
  </cellXfs>
  <cellStyles count="6">
    <cellStyle name="Collegamento ipertestuale" xfId="4" builtinId="8"/>
    <cellStyle name="Migliaia" xfId="5" builtinId="3"/>
    <cellStyle name="Migliaia 3" xfId="3" xr:uid="{9ED0E282-26B0-478E-ACF8-A110A338AAE1}"/>
    <cellStyle name="Normale" xfId="0" builtinId="0"/>
    <cellStyle name="Normale 2" xfId="1" xr:uid="{B285F674-FBBE-40BD-B303-BE087F1F7E71}"/>
    <cellStyle name="Percentuale 2" xfId="2" xr:uid="{C5784957-9BFC-4372-BEBE-398AEB6B6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3928835</xdr:colOff>
      <xdr:row>7</xdr:row>
      <xdr:rowOff>20561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7AF0A0B-C1D5-467F-BB9B-7D30BD9ED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5492" cy="1201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28576</xdr:rowOff>
    </xdr:from>
    <xdr:to>
      <xdr:col>13</xdr:col>
      <xdr:colOff>409459</xdr:colOff>
      <xdr:row>33</xdr:row>
      <xdr:rowOff>83173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BE1B5461-0D46-996B-2B19-519F3E55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1"/>
          <a:ext cx="8952023" cy="5847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515259</xdr:colOff>
      <xdr:row>41</xdr:row>
      <xdr:rowOff>20659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280B37A-811B-44BF-8FF7-4D218281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6430284" cy="11065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178255</xdr:rowOff>
    </xdr:from>
    <xdr:to>
      <xdr:col>13</xdr:col>
      <xdr:colOff>409460</xdr:colOff>
      <xdr:row>33</xdr:row>
      <xdr:rowOff>54598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2994A50-CF24-1A74-5C42-A2FC46E75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78255"/>
          <a:ext cx="8953384" cy="58485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478647</xdr:colOff>
      <xdr:row>40</xdr:row>
      <xdr:rowOff>176318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0B8BCA3-4C03-4F00-A9CC-87E70770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6393672" cy="1081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9</xdr:col>
      <xdr:colOff>442035</xdr:colOff>
      <xdr:row>40</xdr:row>
      <xdr:rowOff>154768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2A5E4212-D48A-453C-98C1-2427AE25F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6357060" cy="1059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76200</xdr:rowOff>
    </xdr:from>
    <xdr:to>
      <xdr:col>13</xdr:col>
      <xdr:colOff>412180</xdr:colOff>
      <xdr:row>33</xdr:row>
      <xdr:rowOff>129437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5FF951E9-F530-CB90-30DB-4061F538B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7175"/>
          <a:ext cx="8956105" cy="584443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missioni.sina.isprambiente.i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25EF-A0A1-4356-9846-F812C2F76A9D}">
  <dimension ref="B1:B27"/>
  <sheetViews>
    <sheetView tabSelected="1" workbookViewId="0">
      <selection activeCell="B11" sqref="B11"/>
    </sheetView>
  </sheetViews>
  <sheetFormatPr defaultColWidth="9.15234375" defaultRowHeight="14.15"/>
  <cols>
    <col min="1" max="1" width="22" style="15" customWidth="1"/>
    <col min="2" max="2" width="138.84375" style="15" customWidth="1"/>
    <col min="3" max="16384" width="9.15234375" style="15"/>
  </cols>
  <sheetData>
    <row r="1" spans="2:2" s="13" customFormat="1"/>
    <row r="2" spans="2:2" s="13" customFormat="1"/>
    <row r="3" spans="2:2" s="13" customFormat="1"/>
    <row r="4" spans="2:2" s="13" customFormat="1"/>
    <row r="5" spans="2:2" s="13" customFormat="1"/>
    <row r="6" spans="2:2" s="13" customFormat="1"/>
    <row r="7" spans="2:2" s="13" customFormat="1" ht="8.15" customHeight="1"/>
    <row r="10" spans="2:2">
      <c r="B10" s="14" t="s">
        <v>7</v>
      </c>
    </row>
    <row r="11" spans="2:2" ht="40" customHeight="1">
      <c r="B11" s="16" t="s">
        <v>8</v>
      </c>
    </row>
    <row r="12" spans="2:2" ht="19" customHeight="1">
      <c r="B12" s="17"/>
    </row>
    <row r="13" spans="2:2">
      <c r="B13" s="14" t="s">
        <v>9</v>
      </c>
    </row>
    <row r="14" spans="2:2" ht="22.3">
      <c r="B14" s="18" t="s">
        <v>34</v>
      </c>
    </row>
    <row r="16" spans="2:2">
      <c r="B16" s="14" t="s">
        <v>10</v>
      </c>
    </row>
    <row r="17" spans="2:2" ht="158.15" customHeight="1">
      <c r="B17" s="19" t="s">
        <v>11</v>
      </c>
    </row>
    <row r="18" spans="2:2" ht="15" customHeight="1"/>
    <row r="19" spans="2:2">
      <c r="B19" s="14" t="s">
        <v>12</v>
      </c>
    </row>
    <row r="20" spans="2:2" ht="17.600000000000001">
      <c r="B20" s="20" t="s">
        <v>13</v>
      </c>
    </row>
    <row r="22" spans="2:2">
      <c r="B22" s="14" t="s">
        <v>14</v>
      </c>
    </row>
    <row r="23" spans="2:2" ht="17.600000000000001">
      <c r="B23" s="20" t="s">
        <v>40</v>
      </c>
    </row>
    <row r="25" spans="2:2">
      <c r="B25" s="14" t="s">
        <v>15</v>
      </c>
    </row>
    <row r="26" spans="2:2" ht="17.600000000000001">
      <c r="B26" s="21" t="s">
        <v>16</v>
      </c>
    </row>
    <row r="27" spans="2:2" ht="17.600000000000001">
      <c r="B27" s="20"/>
    </row>
  </sheetData>
  <hyperlinks>
    <hyperlink ref="B26" r:id="rId1" xr:uid="{2951EB2E-1917-4C59-BD00-E417032A7F6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6966-E8CA-47CE-B3AE-F99A66939678}">
  <dimension ref="A1:BC39"/>
  <sheetViews>
    <sheetView zoomScale="98" zoomScaleNormal="98" workbookViewId="0">
      <selection activeCell="A7" sqref="A7"/>
    </sheetView>
  </sheetViews>
  <sheetFormatPr defaultColWidth="9.15234375" defaultRowHeight="14.6"/>
  <cols>
    <col min="1" max="1" width="37" style="1" customWidth="1"/>
    <col min="2" max="35" width="5.15234375" style="1" bestFit="1" customWidth="1"/>
    <col min="36" max="36" width="6.15234375" style="1" bestFit="1" customWidth="1"/>
    <col min="37" max="37" width="7.15234375" style="1" bestFit="1" customWidth="1"/>
    <col min="38" max="55" width="5.15234375" style="1" bestFit="1" customWidth="1"/>
    <col min="56" max="16384" width="9.15234375" style="1"/>
  </cols>
  <sheetData>
    <row r="1" spans="1:55">
      <c r="A1" s="12" t="s">
        <v>4</v>
      </c>
    </row>
    <row r="2" spans="1:55">
      <c r="A2" s="9" t="s">
        <v>5</v>
      </c>
      <c r="B2" s="10">
        <v>1990</v>
      </c>
      <c r="C2" s="10">
        <v>1991</v>
      </c>
      <c r="D2" s="10">
        <v>1992</v>
      </c>
      <c r="E2" s="10">
        <v>1993</v>
      </c>
      <c r="F2" s="10">
        <v>1994</v>
      </c>
      <c r="G2" s="10">
        <v>1995</v>
      </c>
      <c r="H2" s="10">
        <v>1996</v>
      </c>
      <c r="I2" s="10">
        <v>1997</v>
      </c>
      <c r="J2" s="10">
        <v>1998</v>
      </c>
      <c r="K2" s="10">
        <v>1999</v>
      </c>
      <c r="L2" s="10">
        <v>2000</v>
      </c>
      <c r="M2" s="10">
        <v>2001</v>
      </c>
      <c r="N2" s="10">
        <v>2002</v>
      </c>
      <c r="O2" s="10">
        <v>2003</v>
      </c>
      <c r="P2" s="10">
        <v>2004</v>
      </c>
      <c r="Q2" s="10">
        <v>2005</v>
      </c>
      <c r="R2" s="10">
        <v>2006</v>
      </c>
      <c r="S2" s="10">
        <v>2007</v>
      </c>
      <c r="T2" s="10">
        <v>2008</v>
      </c>
      <c r="U2" s="10">
        <v>2009</v>
      </c>
      <c r="V2" s="10">
        <v>2010</v>
      </c>
      <c r="W2" s="10">
        <v>2011</v>
      </c>
      <c r="X2" s="10">
        <v>2012</v>
      </c>
      <c r="Y2" s="10">
        <v>2013</v>
      </c>
      <c r="Z2" s="10">
        <v>2014</v>
      </c>
      <c r="AA2" s="10">
        <v>2015</v>
      </c>
      <c r="AB2" s="10">
        <v>2016</v>
      </c>
      <c r="AC2" s="10">
        <v>2017</v>
      </c>
      <c r="AD2" s="10">
        <v>2018</v>
      </c>
      <c r="AE2" s="10">
        <v>2019</v>
      </c>
      <c r="AF2" s="10">
        <v>2020</v>
      </c>
      <c r="AG2" s="10">
        <v>2021</v>
      </c>
      <c r="AH2" s="10">
        <v>2022</v>
      </c>
      <c r="AI2" s="10">
        <v>2023</v>
      </c>
      <c r="AJ2" s="11">
        <v>2024</v>
      </c>
      <c r="AK2" s="11">
        <v>2025</v>
      </c>
      <c r="AL2" s="11">
        <v>2026</v>
      </c>
      <c r="AM2" s="11">
        <v>2027</v>
      </c>
      <c r="AN2" s="11">
        <v>2028</v>
      </c>
      <c r="AO2" s="11">
        <v>2029</v>
      </c>
      <c r="AP2" s="11">
        <v>2030</v>
      </c>
      <c r="AQ2" s="11">
        <v>2031</v>
      </c>
      <c r="AR2" s="11">
        <v>2032</v>
      </c>
      <c r="AS2" s="11">
        <v>2033</v>
      </c>
      <c r="AT2" s="11">
        <v>2034</v>
      </c>
      <c r="AU2" s="11">
        <v>2035</v>
      </c>
      <c r="AV2" s="11">
        <v>2036</v>
      </c>
      <c r="AW2" s="11">
        <v>2037</v>
      </c>
      <c r="AX2" s="11">
        <v>2038</v>
      </c>
      <c r="AY2" s="11">
        <v>2039</v>
      </c>
      <c r="AZ2" s="11">
        <v>2040</v>
      </c>
      <c r="BA2" s="11">
        <v>2045</v>
      </c>
      <c r="BB2" s="11">
        <v>2050</v>
      </c>
      <c r="BC2" s="11">
        <v>2055</v>
      </c>
    </row>
    <row r="3" spans="1:55" s="4" customFormat="1">
      <c r="A3" s="2" t="s">
        <v>0</v>
      </c>
      <c r="B3" s="3">
        <v>505.42187085460591</v>
      </c>
      <c r="C3" s="3">
        <v>493.99261383527039</v>
      </c>
      <c r="D3" s="3">
        <v>494.86792519814196</v>
      </c>
      <c r="E3" s="3">
        <v>498.67294398321394</v>
      </c>
      <c r="F3" s="3">
        <v>482.31786770605487</v>
      </c>
      <c r="G3" s="3">
        <v>502.2910909424499</v>
      </c>
      <c r="H3" s="3">
        <v>498.16465619446149</v>
      </c>
      <c r="I3" s="3">
        <v>512.59097399646623</v>
      </c>
      <c r="J3" s="3">
        <v>528.37238892586743</v>
      </c>
      <c r="K3" s="3">
        <v>525.40396693659829</v>
      </c>
      <c r="L3" s="3">
        <v>531.79522617485225</v>
      </c>
      <c r="M3" s="3">
        <v>524.69261720591658</v>
      </c>
      <c r="N3" s="3">
        <v>527.27542551908107</v>
      </c>
      <c r="O3" s="3">
        <v>553.60006403525688</v>
      </c>
      <c r="P3" s="3">
        <v>553.96786175669467</v>
      </c>
      <c r="Q3" s="3">
        <v>553.61931997529132</v>
      </c>
      <c r="R3" s="3">
        <v>538.15160169873411</v>
      </c>
      <c r="S3" s="3">
        <v>549.44875850092069</v>
      </c>
      <c r="T3" s="3">
        <v>525.24514031765034</v>
      </c>
      <c r="U3" s="3">
        <v>468.12922441462115</v>
      </c>
      <c r="V3" s="3">
        <v>476.7451245815862</v>
      </c>
      <c r="W3" s="3">
        <v>469.47318661459684</v>
      </c>
      <c r="X3" s="3">
        <v>457.41899494466759</v>
      </c>
      <c r="Y3" s="3">
        <v>409.65585448836714</v>
      </c>
      <c r="Z3" s="3">
        <v>387.98396540887973</v>
      </c>
      <c r="AA3" s="3">
        <v>396.27338324786257</v>
      </c>
      <c r="AB3" s="3">
        <v>392.72839192194965</v>
      </c>
      <c r="AC3" s="3">
        <v>396.75755638278827</v>
      </c>
      <c r="AD3" s="3">
        <v>378.01859577978223</v>
      </c>
      <c r="AE3" s="3">
        <v>367.3937398602074</v>
      </c>
      <c r="AF3" s="3">
        <v>336.83171879131845</v>
      </c>
      <c r="AG3" s="3">
        <v>370.47390527500528</v>
      </c>
      <c r="AH3" s="3">
        <v>369.84107539064689</v>
      </c>
      <c r="AI3" s="3">
        <v>330.09558335490721</v>
      </c>
      <c r="AJ3" s="3"/>
      <c r="AK3" s="3"/>
      <c r="AL3" s="3"/>
      <c r="AM3" s="3"/>
      <c r="AN3" s="3"/>
      <c r="AO3" s="3"/>
      <c r="AP3" s="3"/>
      <c r="AQ3" s="3"/>
      <c r="AR3" s="3"/>
    </row>
    <row r="4" spans="1:55" s="4" customFormat="1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>
        <v>330.09558335490721</v>
      </c>
      <c r="AJ4" s="3">
        <v>319.53749566982498</v>
      </c>
      <c r="AK4" s="3">
        <v>322.08736063630437</v>
      </c>
      <c r="AL4" s="3">
        <v>323.66047944593896</v>
      </c>
      <c r="AM4" s="3">
        <v>311.10908459458324</v>
      </c>
      <c r="AN4" s="3">
        <v>303.83628202886018</v>
      </c>
      <c r="AO4" s="3">
        <v>297.13991341168639</v>
      </c>
      <c r="AP4" s="3">
        <v>290.56438904561747</v>
      </c>
      <c r="AQ4" s="3">
        <v>280.8362238644919</v>
      </c>
      <c r="AR4" s="3">
        <v>271.0830155434989</v>
      </c>
      <c r="AS4" s="3">
        <v>268.33340487547315</v>
      </c>
      <c r="AT4" s="3">
        <v>265.74671926820014</v>
      </c>
      <c r="AU4" s="3">
        <v>263.33222102442107</v>
      </c>
      <c r="AV4" s="3">
        <v>260.16863932373178</v>
      </c>
      <c r="AW4" s="3">
        <v>257.03812044600204</v>
      </c>
      <c r="AX4" s="3">
        <v>253.65038741332972</v>
      </c>
      <c r="AY4" s="3">
        <v>250.52419359903823</v>
      </c>
      <c r="AZ4" s="3">
        <v>247.4156581019775</v>
      </c>
      <c r="BA4" s="3">
        <v>233.00261873695351</v>
      </c>
      <c r="BB4" s="3">
        <v>219.64479731511454</v>
      </c>
      <c r="BC4" s="3">
        <v>200.00327622013873</v>
      </c>
    </row>
    <row r="5" spans="1:55" s="4" customFormat="1">
      <c r="A5" s="2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>
        <f>AI4</f>
        <v>330.09558335490721</v>
      </c>
      <c r="AJ5" s="3">
        <v>319.53749566982498</v>
      </c>
      <c r="AK5" s="3">
        <v>322.08736063630437</v>
      </c>
      <c r="AL5" s="3">
        <v>301.47837758076741</v>
      </c>
      <c r="AM5" s="3">
        <v>286.83135602471947</v>
      </c>
      <c r="AN5" s="3">
        <v>272.89495874903844</v>
      </c>
      <c r="AO5" s="3">
        <v>255.25280815357263</v>
      </c>
      <c r="AP5" s="3">
        <v>237.73151825091676</v>
      </c>
      <c r="AQ5" s="3">
        <v>228.55488477117743</v>
      </c>
      <c r="AR5" s="3">
        <v>219.35320092220059</v>
      </c>
      <c r="AS5" s="3">
        <v>213.52007393723409</v>
      </c>
      <c r="AT5" s="3">
        <v>207.84861555548022</v>
      </c>
      <c r="AU5" s="3">
        <v>202.35184119170384</v>
      </c>
      <c r="AV5" s="3">
        <v>198.52035612510556</v>
      </c>
      <c r="AW5" s="3">
        <v>194.72192729617166</v>
      </c>
      <c r="AX5" s="3">
        <v>190.66627772700079</v>
      </c>
      <c r="AY5" s="3">
        <v>186.87216079091573</v>
      </c>
      <c r="AZ5" s="3">
        <v>183.09499351656268</v>
      </c>
      <c r="BA5" s="3">
        <v>148.9832079407237</v>
      </c>
      <c r="BB5" s="3">
        <v>127.20664950298385</v>
      </c>
      <c r="BC5" s="3">
        <v>106.28197575885909</v>
      </c>
    </row>
    <row r="6" spans="1:55" s="4" customFormat="1">
      <c r="A6" s="2" t="s">
        <v>3</v>
      </c>
      <c r="B6" s="3">
        <f>B3*(1-0.55)</f>
        <v>227.43984188457264</v>
      </c>
      <c r="C6" s="3">
        <f t="shared" ref="C6:AR6" si="0">B6</f>
        <v>227.43984188457264</v>
      </c>
      <c r="D6" s="3">
        <f t="shared" si="0"/>
        <v>227.43984188457264</v>
      </c>
      <c r="E6" s="3">
        <f t="shared" si="0"/>
        <v>227.43984188457264</v>
      </c>
      <c r="F6" s="3">
        <f t="shared" si="0"/>
        <v>227.43984188457264</v>
      </c>
      <c r="G6" s="3">
        <f t="shared" si="0"/>
        <v>227.43984188457264</v>
      </c>
      <c r="H6" s="3">
        <f t="shared" si="0"/>
        <v>227.43984188457264</v>
      </c>
      <c r="I6" s="3">
        <f t="shared" si="0"/>
        <v>227.43984188457264</v>
      </c>
      <c r="J6" s="3">
        <f t="shared" si="0"/>
        <v>227.43984188457264</v>
      </c>
      <c r="K6" s="3">
        <f t="shared" si="0"/>
        <v>227.43984188457264</v>
      </c>
      <c r="L6" s="3">
        <f t="shared" si="0"/>
        <v>227.43984188457264</v>
      </c>
      <c r="M6" s="3">
        <f t="shared" si="0"/>
        <v>227.43984188457264</v>
      </c>
      <c r="N6" s="3">
        <f t="shared" si="0"/>
        <v>227.43984188457264</v>
      </c>
      <c r="O6" s="3">
        <f t="shared" si="0"/>
        <v>227.43984188457264</v>
      </c>
      <c r="P6" s="3">
        <f t="shared" si="0"/>
        <v>227.43984188457264</v>
      </c>
      <c r="Q6" s="3">
        <f t="shared" si="0"/>
        <v>227.43984188457264</v>
      </c>
      <c r="R6" s="3">
        <f t="shared" si="0"/>
        <v>227.43984188457264</v>
      </c>
      <c r="S6" s="3">
        <f t="shared" si="0"/>
        <v>227.43984188457264</v>
      </c>
      <c r="T6" s="3">
        <f t="shared" si="0"/>
        <v>227.43984188457264</v>
      </c>
      <c r="U6" s="3">
        <f t="shared" si="0"/>
        <v>227.43984188457264</v>
      </c>
      <c r="V6" s="3">
        <f t="shared" si="0"/>
        <v>227.43984188457264</v>
      </c>
      <c r="W6" s="3">
        <f t="shared" si="0"/>
        <v>227.43984188457264</v>
      </c>
      <c r="X6" s="3">
        <f t="shared" si="0"/>
        <v>227.43984188457264</v>
      </c>
      <c r="Y6" s="3">
        <f t="shared" si="0"/>
        <v>227.43984188457264</v>
      </c>
      <c r="Z6" s="3">
        <f t="shared" si="0"/>
        <v>227.43984188457264</v>
      </c>
      <c r="AA6" s="3">
        <f t="shared" si="0"/>
        <v>227.43984188457264</v>
      </c>
      <c r="AB6" s="3">
        <f t="shared" si="0"/>
        <v>227.43984188457264</v>
      </c>
      <c r="AC6" s="3">
        <f t="shared" si="0"/>
        <v>227.43984188457264</v>
      </c>
      <c r="AD6" s="3">
        <f t="shared" si="0"/>
        <v>227.43984188457264</v>
      </c>
      <c r="AE6" s="3">
        <f t="shared" si="0"/>
        <v>227.43984188457264</v>
      </c>
      <c r="AF6" s="3">
        <f t="shared" si="0"/>
        <v>227.43984188457264</v>
      </c>
      <c r="AG6" s="3">
        <f t="shared" si="0"/>
        <v>227.43984188457264</v>
      </c>
      <c r="AH6" s="3">
        <f t="shared" si="0"/>
        <v>227.43984188457264</v>
      </c>
      <c r="AI6" s="3">
        <f t="shared" si="0"/>
        <v>227.43984188457264</v>
      </c>
      <c r="AJ6" s="3">
        <f t="shared" si="0"/>
        <v>227.43984188457264</v>
      </c>
      <c r="AK6" s="3">
        <f t="shared" si="0"/>
        <v>227.43984188457264</v>
      </c>
      <c r="AL6" s="3">
        <f t="shared" si="0"/>
        <v>227.43984188457264</v>
      </c>
      <c r="AM6" s="3">
        <f t="shared" si="0"/>
        <v>227.43984188457264</v>
      </c>
      <c r="AN6" s="3">
        <f t="shared" si="0"/>
        <v>227.43984188457264</v>
      </c>
      <c r="AO6" s="3">
        <f t="shared" si="0"/>
        <v>227.43984188457264</v>
      </c>
      <c r="AP6" s="3">
        <f t="shared" si="0"/>
        <v>227.43984188457264</v>
      </c>
      <c r="AQ6" s="3">
        <f t="shared" si="0"/>
        <v>227.43984188457264</v>
      </c>
      <c r="AR6" s="3">
        <f t="shared" si="0"/>
        <v>227.43984188457264</v>
      </c>
      <c r="AS6" s="3">
        <f t="shared" ref="AS6" si="1">AR6</f>
        <v>227.43984188457264</v>
      </c>
      <c r="AT6" s="3">
        <f t="shared" ref="AT6" si="2">AS6</f>
        <v>227.43984188457264</v>
      </c>
      <c r="AU6" s="3">
        <f t="shared" ref="AU6" si="3">AT6</f>
        <v>227.43984188457264</v>
      </c>
      <c r="AV6" s="3">
        <f t="shared" ref="AV6" si="4">AU6</f>
        <v>227.43984188457264</v>
      </c>
      <c r="AW6" s="3">
        <f t="shared" ref="AW6" si="5">AV6</f>
        <v>227.43984188457264</v>
      </c>
      <c r="AX6" s="3">
        <f t="shared" ref="AX6" si="6">AW6</f>
        <v>227.43984188457264</v>
      </c>
      <c r="AY6" s="3">
        <f t="shared" ref="AY6" si="7">AX6</f>
        <v>227.43984188457264</v>
      </c>
      <c r="AZ6" s="3">
        <f t="shared" ref="AZ6" si="8">AY6</f>
        <v>227.43984188457264</v>
      </c>
      <c r="BA6" s="3">
        <f t="shared" ref="BA6" si="9">AZ6</f>
        <v>227.43984188457264</v>
      </c>
      <c r="BB6" s="3">
        <f t="shared" ref="BB6" si="10">BA6</f>
        <v>227.43984188457264</v>
      </c>
      <c r="BC6" s="3">
        <f t="shared" ref="BC6" si="11">BB6</f>
        <v>227.43984188457264</v>
      </c>
    </row>
    <row r="7" spans="1:55">
      <c r="A7" s="1" t="s">
        <v>6</v>
      </c>
    </row>
    <row r="8" spans="1:55">
      <c r="AK8" s="5"/>
      <c r="AL8" s="5"/>
      <c r="AM8" s="5"/>
      <c r="AN8" s="5"/>
      <c r="AO8" s="5"/>
      <c r="AP8" s="5"/>
    </row>
    <row r="9" spans="1:55">
      <c r="A9" s="12" t="s">
        <v>21</v>
      </c>
      <c r="AP9" s="5"/>
    </row>
    <row r="10" spans="1:55">
      <c r="A10" s="12" t="s">
        <v>22</v>
      </c>
    </row>
    <row r="11" spans="1:55"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>
      <c r="B12" s="4"/>
      <c r="C12" s="4"/>
      <c r="D12" s="4"/>
    </row>
    <row r="13" spans="1:55">
      <c r="B13" s="4"/>
      <c r="C13" s="4"/>
      <c r="D13" s="4"/>
    </row>
    <row r="14" spans="1:55">
      <c r="B14" s="4"/>
      <c r="C14" s="4"/>
      <c r="D14" s="4"/>
    </row>
    <row r="15" spans="1:55">
      <c r="B15" s="4"/>
      <c r="C15" s="4"/>
      <c r="D15" s="4"/>
    </row>
    <row r="38" spans="2:4">
      <c r="B38" s="6"/>
      <c r="C38" s="7"/>
      <c r="D38" s="7"/>
    </row>
    <row r="39" spans="2:4">
      <c r="B39" s="8"/>
      <c r="C39" s="7"/>
      <c r="D3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4AE9-0F95-4141-A0B1-2B842A805EB3}">
  <dimension ref="A1:A35"/>
  <sheetViews>
    <sheetView zoomScale="90" zoomScaleNormal="90" workbookViewId="0">
      <selection activeCell="S9" sqref="S9"/>
    </sheetView>
  </sheetViews>
  <sheetFormatPr defaultRowHeight="14.6"/>
  <sheetData>
    <row r="1" spans="1:1">
      <c r="A1" s="29" t="s">
        <v>37</v>
      </c>
    </row>
    <row r="35" spans="1:1">
      <c r="A35" t="s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E442-F4C7-4327-B174-7EFF10579536}">
  <dimension ref="A1:X32"/>
  <sheetViews>
    <sheetView workbookViewId="0">
      <selection activeCell="AA20" sqref="AA20"/>
    </sheetView>
  </sheetViews>
  <sheetFormatPr defaultRowHeight="14.6"/>
  <cols>
    <col min="1" max="1" width="47" customWidth="1"/>
    <col min="2" max="4" width="5" bestFit="1" customWidth="1"/>
    <col min="5" max="5" width="6" bestFit="1" customWidth="1"/>
    <col min="6" max="6" width="7" bestFit="1" customWidth="1"/>
    <col min="7" max="7" width="5" bestFit="1" customWidth="1"/>
    <col min="8" max="8" width="5.15234375" bestFit="1" customWidth="1"/>
    <col min="9" max="24" width="5" bestFit="1" customWidth="1"/>
  </cols>
  <sheetData>
    <row r="1" spans="1:24">
      <c r="A1" s="22" t="s">
        <v>35</v>
      </c>
    </row>
    <row r="2" spans="1:24">
      <c r="B2" s="23">
        <v>2021</v>
      </c>
      <c r="C2" s="23">
        <v>2022</v>
      </c>
      <c r="D2" s="23">
        <v>2023</v>
      </c>
      <c r="E2" s="23" t="s">
        <v>17</v>
      </c>
      <c r="F2" s="23" t="s">
        <v>18</v>
      </c>
      <c r="G2" s="23">
        <v>2026</v>
      </c>
      <c r="H2" s="23">
        <v>2027</v>
      </c>
      <c r="I2" s="23">
        <v>2028</v>
      </c>
      <c r="J2" s="23">
        <v>2029</v>
      </c>
      <c r="K2" s="23">
        <v>2030</v>
      </c>
      <c r="L2" s="23">
        <v>2031</v>
      </c>
      <c r="M2" s="23">
        <v>2032</v>
      </c>
      <c r="N2" s="23">
        <v>2033</v>
      </c>
      <c r="O2" s="23">
        <v>2034</v>
      </c>
      <c r="P2" s="23">
        <v>2035</v>
      </c>
      <c r="Q2" s="23">
        <v>2036</v>
      </c>
      <c r="R2" s="23">
        <v>2037</v>
      </c>
      <c r="S2" s="23">
        <v>2038</v>
      </c>
      <c r="T2" s="23">
        <v>2039</v>
      </c>
      <c r="U2" s="23">
        <v>2040</v>
      </c>
      <c r="V2" s="23">
        <v>2045</v>
      </c>
      <c r="W2" s="23">
        <v>2050</v>
      </c>
      <c r="X2" s="23">
        <v>2055</v>
      </c>
    </row>
    <row r="3" spans="1:24">
      <c r="A3" s="24" t="s">
        <v>23</v>
      </c>
      <c r="B3" s="25">
        <v>86.440167234196181</v>
      </c>
      <c r="C3" s="25">
        <v>94.883551128761297</v>
      </c>
      <c r="D3" s="25">
        <v>75.513787267157539</v>
      </c>
      <c r="E3" s="25">
        <v>64.172667035044057</v>
      </c>
      <c r="F3" s="25">
        <v>65.610664241710069</v>
      </c>
      <c r="G3" s="25">
        <v>65.480980259498395</v>
      </c>
      <c r="H3" s="25">
        <v>63.894256197961496</v>
      </c>
      <c r="I3" s="25">
        <v>62.307532136424506</v>
      </c>
      <c r="J3" s="25">
        <v>59.388047659203401</v>
      </c>
      <c r="K3" s="25">
        <v>56.468563181982198</v>
      </c>
      <c r="L3" s="25">
        <v>50.4624662923258</v>
      </c>
      <c r="M3" s="25">
        <v>44.456369402669502</v>
      </c>
      <c r="N3" s="25">
        <v>43.078951399220401</v>
      </c>
      <c r="O3" s="25">
        <v>41.701533395771406</v>
      </c>
      <c r="P3" s="25">
        <v>40.324115392322398</v>
      </c>
      <c r="Q3" s="25">
        <v>40.188222096070206</v>
      </c>
      <c r="R3" s="25">
        <v>40.052328799818099</v>
      </c>
      <c r="S3" s="25">
        <v>39.9164355035659</v>
      </c>
      <c r="T3" s="25">
        <v>39.7805422073138</v>
      </c>
      <c r="U3" s="25">
        <v>39.644648911061601</v>
      </c>
      <c r="V3" s="25">
        <v>33.4805197330151</v>
      </c>
      <c r="W3" s="25">
        <v>36.219025953732597</v>
      </c>
      <c r="X3" s="25">
        <v>35.921959661141699</v>
      </c>
    </row>
    <row r="4" spans="1:24">
      <c r="A4" s="24" t="s">
        <v>24</v>
      </c>
      <c r="B4" s="25">
        <v>54.568905480301872</v>
      </c>
      <c r="C4" s="25">
        <v>54.741512392649945</v>
      </c>
      <c r="D4" s="25">
        <v>50.488911622214161</v>
      </c>
      <c r="E4" s="25">
        <v>50.102472221630485</v>
      </c>
      <c r="F4" s="25">
        <v>49.70689399500526</v>
      </c>
      <c r="G4" s="25">
        <v>53.384101701801001</v>
      </c>
      <c r="H4" s="25">
        <v>52.342680785904399</v>
      </c>
      <c r="I4" s="25">
        <v>51.301259870007804</v>
      </c>
      <c r="J4" s="25">
        <v>51.595194094243105</v>
      </c>
      <c r="K4" s="25">
        <v>51.889128318478498</v>
      </c>
      <c r="L4" s="25">
        <v>51.256617362594298</v>
      </c>
      <c r="M4" s="25">
        <v>50.624106406710105</v>
      </c>
      <c r="N4" s="25">
        <v>50.373874299354398</v>
      </c>
      <c r="O4" s="25">
        <v>50.123642191998698</v>
      </c>
      <c r="P4" s="25">
        <v>49.873410084642899</v>
      </c>
      <c r="Q4" s="25">
        <v>49.820912688975795</v>
      </c>
      <c r="R4" s="25">
        <v>49.768415293308799</v>
      </c>
      <c r="S4" s="25">
        <v>49.715917897641702</v>
      </c>
      <c r="T4" s="25">
        <v>49.663420501974706</v>
      </c>
      <c r="U4" s="25">
        <v>49.610923106307602</v>
      </c>
      <c r="V4" s="25">
        <v>48.916478136072996</v>
      </c>
      <c r="W4" s="25">
        <v>49.190223697471197</v>
      </c>
      <c r="X4" s="25">
        <v>49.053221760601005</v>
      </c>
    </row>
    <row r="5" spans="1:24">
      <c r="A5" s="24" t="s">
        <v>25</v>
      </c>
      <c r="B5" s="25">
        <v>102.86729868157273</v>
      </c>
      <c r="C5" s="25">
        <v>108.95364207850687</v>
      </c>
      <c r="D5" s="25">
        <v>108.9938287983952</v>
      </c>
      <c r="E5" s="25">
        <v>110.63094856684449</v>
      </c>
      <c r="F5" s="25">
        <v>111.1310391041854</v>
      </c>
      <c r="G5" s="25">
        <v>107.006747941988</v>
      </c>
      <c r="H5" s="25">
        <v>103.16423496632501</v>
      </c>
      <c r="I5" s="25">
        <v>99.321721990661302</v>
      </c>
      <c r="J5" s="25">
        <v>96.164785130527704</v>
      </c>
      <c r="K5" s="25">
        <v>93.007848270394206</v>
      </c>
      <c r="L5" s="25">
        <v>90.709549173321705</v>
      </c>
      <c r="M5" s="25">
        <v>88.411250076249203</v>
      </c>
      <c r="N5" s="25">
        <v>87.662776914256696</v>
      </c>
      <c r="O5" s="25">
        <v>86.914303752264203</v>
      </c>
      <c r="P5" s="25">
        <v>86.165830590271696</v>
      </c>
      <c r="Q5" s="25">
        <v>84.920907916396203</v>
      </c>
      <c r="R5" s="25">
        <v>83.675985242520611</v>
      </c>
      <c r="S5" s="25">
        <v>82.431062568645089</v>
      </c>
      <c r="T5" s="25">
        <v>81.186139894769596</v>
      </c>
      <c r="U5" s="25">
        <v>79.941217220894103</v>
      </c>
      <c r="V5" s="25">
        <v>75.008256229555599</v>
      </c>
      <c r="W5" s="25">
        <v>66.450096625949499</v>
      </c>
      <c r="X5" s="25">
        <v>57.921122208631104</v>
      </c>
    </row>
    <row r="6" spans="1:24">
      <c r="A6" s="24" t="s">
        <v>26</v>
      </c>
      <c r="B6" s="25">
        <v>82.270095820343897</v>
      </c>
      <c r="C6" s="25">
        <v>72.908548808114844</v>
      </c>
      <c r="D6" s="25">
        <v>68.903049249144644</v>
      </c>
      <c r="E6" s="25">
        <v>69.658511566801934</v>
      </c>
      <c r="F6" s="25">
        <v>69.654486054501703</v>
      </c>
      <c r="G6" s="25">
        <v>71.728402724988001</v>
      </c>
      <c r="H6" s="25">
        <v>70.952948837982603</v>
      </c>
      <c r="I6" s="25">
        <v>70.177494950977191</v>
      </c>
      <c r="J6" s="25">
        <v>69.360623652574688</v>
      </c>
      <c r="K6" s="25">
        <v>68.543752354172099</v>
      </c>
      <c r="L6" s="25">
        <v>68.012851575111895</v>
      </c>
      <c r="M6" s="25">
        <v>67.481950796051606</v>
      </c>
      <c r="N6" s="25">
        <v>67.345035836824408</v>
      </c>
      <c r="O6" s="25">
        <v>67.212053953314594</v>
      </c>
      <c r="P6" s="25">
        <v>67.071205918370111</v>
      </c>
      <c r="Q6" s="25">
        <v>66.819787103844092</v>
      </c>
      <c r="R6" s="25">
        <v>66.568368289318101</v>
      </c>
      <c r="S6" s="25">
        <v>66.316949474792096</v>
      </c>
      <c r="T6" s="25">
        <v>66.065530660265992</v>
      </c>
      <c r="U6" s="25">
        <v>65.814111845740001</v>
      </c>
      <c r="V6" s="25">
        <v>63.855742051360103</v>
      </c>
      <c r="W6" s="25">
        <v>56.335172402039099</v>
      </c>
      <c r="X6" s="25">
        <v>48.814625013801297</v>
      </c>
    </row>
    <row r="7" spans="1:24">
      <c r="A7" s="24" t="s">
        <v>27</v>
      </c>
      <c r="B7" s="25">
        <v>5.9794408156130796</v>
      </c>
      <c r="C7" s="25">
        <v>5.5745548764782811</v>
      </c>
      <c r="D7" s="25">
        <v>4.9017830095628527</v>
      </c>
      <c r="E7" s="25">
        <v>4.4462963247914509</v>
      </c>
      <c r="F7" s="25">
        <v>4.8002351122316247</v>
      </c>
      <c r="G7" s="25">
        <v>5.0141222311782014</v>
      </c>
      <c r="H7" s="25">
        <v>0.44913647008230201</v>
      </c>
      <c r="I7" s="25">
        <v>0.45188526205176699</v>
      </c>
      <c r="J7" s="25">
        <v>0.45474287867199398</v>
      </c>
      <c r="K7" s="25">
        <v>0.45760049529222196</v>
      </c>
      <c r="L7" s="25">
        <v>0.46315188752457798</v>
      </c>
      <c r="M7" s="25">
        <v>0.46870327975693499</v>
      </c>
      <c r="N7" s="25">
        <v>0.47442813011997298</v>
      </c>
      <c r="O7" s="25">
        <v>0.48015298048301097</v>
      </c>
      <c r="P7" s="25">
        <v>0.48587783084604902</v>
      </c>
      <c r="Q7" s="25">
        <v>0.49288844708820601</v>
      </c>
      <c r="R7" s="25">
        <v>0.49989906333036399</v>
      </c>
      <c r="S7" s="25">
        <v>0.50690967957252198</v>
      </c>
      <c r="T7" s="25">
        <v>0.51392029581468002</v>
      </c>
      <c r="U7" s="25">
        <v>0.52093091205683695</v>
      </c>
      <c r="V7" s="25">
        <v>0.53615056804434702</v>
      </c>
      <c r="W7" s="25">
        <v>0.53308852310689303</v>
      </c>
      <c r="X7" s="25">
        <v>0.53751735128912193</v>
      </c>
    </row>
    <row r="8" spans="1:24">
      <c r="A8" s="30" t="s">
        <v>31</v>
      </c>
      <c r="B8" s="25">
        <v>25.591057315188518</v>
      </c>
      <c r="C8" s="25">
        <v>23.697260641582751</v>
      </c>
      <c r="D8" s="25">
        <v>22.396093570167896</v>
      </c>
      <c r="E8" s="25">
        <v>21.170722410309111</v>
      </c>
      <c r="F8" s="25">
        <v>21.010550995659333</v>
      </c>
      <c r="G8" s="25">
        <v>23.160909547602696</v>
      </c>
      <c r="H8" s="25">
        <v>22.092346769686706</v>
      </c>
      <c r="I8" s="25">
        <v>21.729283130525317</v>
      </c>
      <c r="J8" s="25">
        <v>21.29078351777293</v>
      </c>
      <c r="K8" s="25">
        <v>20.968423629083141</v>
      </c>
      <c r="L8" s="25">
        <v>20.701285200072313</v>
      </c>
      <c r="M8" s="25">
        <v>20.387299896158495</v>
      </c>
      <c r="N8" s="25">
        <v>20.100494113665874</v>
      </c>
      <c r="O8" s="25">
        <v>19.953384848878148</v>
      </c>
      <c r="P8" s="25">
        <v>19.968374682188827</v>
      </c>
      <c r="Q8" s="25">
        <v>19.892802598633949</v>
      </c>
      <c r="R8" s="25">
        <v>19.784927992851269</v>
      </c>
      <c r="S8" s="25">
        <v>19.608380520509495</v>
      </c>
      <c r="T8" s="25">
        <v>19.536178435247116</v>
      </c>
      <c r="U8" s="25">
        <v>19.465373462837835</v>
      </c>
      <c r="V8" s="25">
        <v>19.55787213405295</v>
      </c>
      <c r="W8" s="25">
        <v>19.878567006652002</v>
      </c>
      <c r="X8" s="25">
        <v>20.25266132383333</v>
      </c>
    </row>
    <row r="9" spans="1:24">
      <c r="A9" s="30" t="s">
        <v>32</v>
      </c>
      <c r="B9" s="25">
        <v>36.018608612801266</v>
      </c>
      <c r="C9" s="25">
        <v>33.726878035974266</v>
      </c>
      <c r="D9" s="25">
        <v>35.002729132388886</v>
      </c>
      <c r="E9" s="25">
        <v>31.666186074432598</v>
      </c>
      <c r="F9" s="25">
        <v>31.666186074432598</v>
      </c>
      <c r="G9" s="25">
        <v>31.6913960148079</v>
      </c>
      <c r="H9" s="25">
        <v>31.504993129854199</v>
      </c>
      <c r="I9" s="25">
        <v>31.318590244900598</v>
      </c>
      <c r="J9" s="25">
        <v>31.132187359946901</v>
      </c>
      <c r="K9" s="25">
        <v>30.9457844749932</v>
      </c>
      <c r="L9" s="25">
        <v>30.874429170192201</v>
      </c>
      <c r="M9" s="25">
        <v>30.803073865391099</v>
      </c>
      <c r="N9" s="25">
        <v>30.7317185605901</v>
      </c>
      <c r="O9" s="25">
        <v>30.6603632557891</v>
      </c>
      <c r="P9" s="25">
        <v>30.589007950988002</v>
      </c>
      <c r="Q9" s="25">
        <v>30.578452299128102</v>
      </c>
      <c r="R9" s="25">
        <v>30.567896647268299</v>
      </c>
      <c r="S9" s="25">
        <v>30.557340995408403</v>
      </c>
      <c r="T9" s="25">
        <v>30.546785343548599</v>
      </c>
      <c r="U9" s="25">
        <v>30.5362296916887</v>
      </c>
      <c r="V9" s="25">
        <v>30.372130266358599</v>
      </c>
      <c r="W9" s="25">
        <v>30.0881432782435</v>
      </c>
      <c r="X9" s="25">
        <v>29.8161855359503</v>
      </c>
    </row>
    <row r="10" spans="1:24">
      <c r="A10" s="30" t="s">
        <v>33</v>
      </c>
      <c r="B10" s="25">
        <v>-43.61793407922265</v>
      </c>
      <c r="C10" s="25">
        <v>-44.804648158256157</v>
      </c>
      <c r="D10" s="25">
        <v>-56.340701090639129</v>
      </c>
      <c r="E10" s="25">
        <v>-52.099002501085899</v>
      </c>
      <c r="F10" s="25">
        <v>-51.281388912478441</v>
      </c>
      <c r="G10" s="25">
        <v>-50.463775323870991</v>
      </c>
      <c r="H10" s="25">
        <v>-49.646161735263547</v>
      </c>
      <c r="I10" s="25">
        <v>-48.828548146656097</v>
      </c>
      <c r="J10" s="25">
        <v>-48.010934558048646</v>
      </c>
      <c r="K10" s="25">
        <v>-47.193320969441217</v>
      </c>
      <c r="L10" s="25">
        <v>-46.707093284376739</v>
      </c>
      <c r="M10" s="25">
        <v>-46.220865599312262</v>
      </c>
      <c r="N10" s="25">
        <v>-45.734637914247784</v>
      </c>
      <c r="O10" s="25">
        <v>-45.248410229183307</v>
      </c>
      <c r="P10" s="25">
        <v>-44.762182544118822</v>
      </c>
      <c r="Q10" s="25">
        <v>-45.793274916867652</v>
      </c>
      <c r="R10" s="25">
        <v>-46.82436728961649</v>
      </c>
      <c r="S10" s="25">
        <v>-47.85545966236532</v>
      </c>
      <c r="T10" s="25">
        <v>-48.88655203511415</v>
      </c>
      <c r="U10" s="25">
        <v>-49.91764440786298</v>
      </c>
      <c r="V10" s="25">
        <v>-49.1394827220537</v>
      </c>
      <c r="W10" s="25">
        <v>-48.361321036244377</v>
      </c>
      <c r="X10" s="25">
        <v>-50.616607870903387</v>
      </c>
    </row>
    <row r="11" spans="1:24">
      <c r="A11" s="26" t="s">
        <v>28</v>
      </c>
      <c r="B11" s="25">
        <v>20.3562653942104</v>
      </c>
      <c r="C11" s="25">
        <v>20.159775586834719</v>
      </c>
      <c r="D11" s="25">
        <v>20.236101796515111</v>
      </c>
      <c r="E11" s="25">
        <v>19.788693971056851</v>
      </c>
      <c r="F11" s="25">
        <v>19.788693971056851</v>
      </c>
      <c r="G11" s="25">
        <v>16.6575943479458</v>
      </c>
      <c r="H11" s="25">
        <v>16.354649172050099</v>
      </c>
      <c r="I11" s="25">
        <v>16.057062589967899</v>
      </c>
      <c r="J11" s="25">
        <v>15.764483676794299</v>
      </c>
      <c r="K11" s="25">
        <v>15.476609290663101</v>
      </c>
      <c r="L11" s="25">
        <v>15.0629664877259</v>
      </c>
      <c r="M11" s="25">
        <v>14.6711274198243</v>
      </c>
      <c r="N11" s="25">
        <v>14.3007635356891</v>
      </c>
      <c r="O11" s="25">
        <v>13.9496951188843</v>
      </c>
      <c r="P11" s="25">
        <v>13.616581118909901</v>
      </c>
      <c r="Q11" s="25">
        <v>13.2479410904629</v>
      </c>
      <c r="R11" s="25">
        <v>12.944666407203</v>
      </c>
      <c r="S11" s="25">
        <v>12.4528504355598</v>
      </c>
      <c r="T11" s="25">
        <v>12.1182282952179</v>
      </c>
      <c r="U11" s="25">
        <v>11.799867359253799</v>
      </c>
      <c r="V11" s="25">
        <v>10.414952340547499</v>
      </c>
      <c r="W11" s="25">
        <v>9.3118008641641303</v>
      </c>
      <c r="X11" s="25">
        <v>8.3025912357942513</v>
      </c>
    </row>
    <row r="12" spans="1:24">
      <c r="A12" s="24" t="s">
        <v>29</v>
      </c>
      <c r="B12" s="27">
        <v>370.47390527500528</v>
      </c>
      <c r="C12" s="27">
        <v>369.84107539064684</v>
      </c>
      <c r="D12" s="27">
        <v>330.09558335490721</v>
      </c>
      <c r="E12" s="27">
        <v>319.53749566982498</v>
      </c>
      <c r="F12" s="27">
        <v>322.08736063630437</v>
      </c>
      <c r="G12" s="27">
        <v>323.66047944593896</v>
      </c>
      <c r="H12" s="27">
        <v>311.10908459458324</v>
      </c>
      <c r="I12" s="27">
        <v>303.83628202886018</v>
      </c>
      <c r="J12" s="27">
        <v>297.13991341168639</v>
      </c>
      <c r="K12" s="27">
        <v>290.56438904561747</v>
      </c>
      <c r="L12" s="27">
        <v>280.8362238644919</v>
      </c>
      <c r="M12" s="27">
        <v>271.0830155434989</v>
      </c>
      <c r="N12" s="27">
        <v>268.33340487547315</v>
      </c>
      <c r="O12" s="27">
        <v>265.74671926820014</v>
      </c>
      <c r="P12" s="27">
        <v>263.33222102442107</v>
      </c>
      <c r="Q12" s="27">
        <v>260.16863932373178</v>
      </c>
      <c r="R12" s="27">
        <v>257.03812044600204</v>
      </c>
      <c r="S12" s="27">
        <v>253.65038741332972</v>
      </c>
      <c r="T12" s="27">
        <v>250.52419359903823</v>
      </c>
      <c r="U12" s="27">
        <v>247.4156581019775</v>
      </c>
      <c r="V12" s="27">
        <v>233.00261873695351</v>
      </c>
      <c r="W12" s="27">
        <v>219.64479731511454</v>
      </c>
      <c r="X12" s="27">
        <v>200.00327622013873</v>
      </c>
    </row>
    <row r="14" spans="1:24">
      <c r="A14" s="22" t="s">
        <v>36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>
      <c r="B15" s="27">
        <v>2021</v>
      </c>
      <c r="C15" s="27">
        <v>2022</v>
      </c>
      <c r="D15" s="27">
        <v>2023</v>
      </c>
      <c r="E15" s="23" t="s">
        <v>17</v>
      </c>
      <c r="F15" s="23" t="s">
        <v>18</v>
      </c>
      <c r="G15" s="27">
        <v>2026</v>
      </c>
      <c r="H15" s="27">
        <v>2027</v>
      </c>
      <c r="I15" s="27">
        <v>2028</v>
      </c>
      <c r="J15" s="27">
        <v>2029</v>
      </c>
      <c r="K15" s="27">
        <v>2030</v>
      </c>
      <c r="L15" s="27">
        <v>2031</v>
      </c>
      <c r="M15" s="27">
        <v>2032</v>
      </c>
      <c r="N15" s="27">
        <v>2033</v>
      </c>
      <c r="O15" s="27">
        <v>2034</v>
      </c>
      <c r="P15" s="27">
        <v>2035</v>
      </c>
      <c r="Q15" s="27">
        <v>2036</v>
      </c>
      <c r="R15" s="27">
        <v>2037</v>
      </c>
      <c r="S15" s="27">
        <v>2038</v>
      </c>
      <c r="T15" s="27">
        <v>2039</v>
      </c>
      <c r="U15" s="27">
        <v>2040</v>
      </c>
      <c r="V15" s="27">
        <v>2045</v>
      </c>
      <c r="W15" s="27">
        <v>2050</v>
      </c>
      <c r="X15" s="27">
        <v>2055</v>
      </c>
    </row>
    <row r="16" spans="1:24">
      <c r="A16" s="24" t="s">
        <v>23</v>
      </c>
      <c r="B16" s="25">
        <v>86.440167234196181</v>
      </c>
      <c r="C16" s="25">
        <v>94.883551128761297</v>
      </c>
      <c r="D16" s="25">
        <v>75.513787267157539</v>
      </c>
      <c r="E16" s="25">
        <v>64.172667035044057</v>
      </c>
      <c r="F16" s="25">
        <v>65.610664241710069</v>
      </c>
      <c r="G16" s="25">
        <v>58.929906645456597</v>
      </c>
      <c r="H16" s="25">
        <v>56.423661078741304</v>
      </c>
      <c r="I16" s="25">
        <v>53.9623862799764</v>
      </c>
      <c r="J16" s="25">
        <v>45.878343595164601</v>
      </c>
      <c r="K16" s="25">
        <v>37.790912985210198</v>
      </c>
      <c r="L16" s="25">
        <v>32.848155587509801</v>
      </c>
      <c r="M16" s="25">
        <v>27.906665611586998</v>
      </c>
      <c r="N16" s="25">
        <v>27.435175197979902</v>
      </c>
      <c r="O16" s="25">
        <v>26.964651911030501</v>
      </c>
      <c r="P16" s="25">
        <v>26.495095750738699</v>
      </c>
      <c r="Q16" s="25">
        <v>27.8660639759741</v>
      </c>
      <c r="R16" s="25">
        <v>29.2381735687309</v>
      </c>
      <c r="S16" s="25">
        <v>30.611424529009199</v>
      </c>
      <c r="T16" s="25">
        <v>31.9858168568088</v>
      </c>
      <c r="U16" s="25">
        <v>33.487685521170498</v>
      </c>
      <c r="V16" s="25">
        <v>25.525568032800397</v>
      </c>
      <c r="W16" s="25">
        <v>23.579978631974299</v>
      </c>
      <c r="X16" s="25">
        <v>21.634365151748703</v>
      </c>
    </row>
    <row r="17" spans="1:24">
      <c r="A17" s="24" t="s">
        <v>24</v>
      </c>
      <c r="B17" s="25">
        <v>54.568905480301872</v>
      </c>
      <c r="C17" s="25">
        <v>54.741512392649945</v>
      </c>
      <c r="D17" s="25">
        <v>50.488911622214161</v>
      </c>
      <c r="E17" s="25">
        <v>50.102472221630485</v>
      </c>
      <c r="F17" s="25">
        <v>49.70689399500526</v>
      </c>
      <c r="G17" s="25">
        <v>51.556064018825303</v>
      </c>
      <c r="H17" s="25">
        <v>49.404987344995803</v>
      </c>
      <c r="I17" s="25">
        <v>47.208706451015104</v>
      </c>
      <c r="J17" s="25">
        <v>47.0868996405597</v>
      </c>
      <c r="K17" s="25">
        <v>46.9684971969522</v>
      </c>
      <c r="L17" s="25">
        <v>47.326710633212599</v>
      </c>
      <c r="M17" s="25">
        <v>47.683649418325601</v>
      </c>
      <c r="N17" s="25">
        <v>47.204079158083303</v>
      </c>
      <c r="O17" s="25">
        <v>46.723536350984403</v>
      </c>
      <c r="P17" s="25">
        <v>46.242020997029101</v>
      </c>
      <c r="Q17" s="25">
        <v>46.311254411387303</v>
      </c>
      <c r="R17" s="25">
        <v>46.3793398729294</v>
      </c>
      <c r="S17" s="25">
        <v>46.4462773816553</v>
      </c>
      <c r="T17" s="25">
        <v>46.512066937565002</v>
      </c>
      <c r="U17" s="25">
        <v>46.449671501413597</v>
      </c>
      <c r="V17" s="25">
        <v>45.124628663652402</v>
      </c>
      <c r="W17" s="25">
        <v>41.202879531760402</v>
      </c>
      <c r="X17" s="25">
        <v>37.281140792428296</v>
      </c>
    </row>
    <row r="18" spans="1:24">
      <c r="A18" s="24" t="s">
        <v>25</v>
      </c>
      <c r="B18" s="25">
        <v>102.86729868157273</v>
      </c>
      <c r="C18" s="25">
        <v>108.95364207850687</v>
      </c>
      <c r="D18" s="25">
        <v>108.9938287983952</v>
      </c>
      <c r="E18" s="25">
        <v>110.63094856684449</v>
      </c>
      <c r="F18" s="25">
        <v>111.1310391041854</v>
      </c>
      <c r="G18" s="25">
        <v>100.54035903823001</v>
      </c>
      <c r="H18" s="25">
        <v>93.043951836634506</v>
      </c>
      <c r="I18" s="25">
        <v>85.547544635038605</v>
      </c>
      <c r="J18" s="25">
        <v>78.557413360295101</v>
      </c>
      <c r="K18" s="25">
        <v>71.567282085551497</v>
      </c>
      <c r="L18" s="25">
        <v>69.391308722986892</v>
      </c>
      <c r="M18" s="25">
        <v>67.215335360422202</v>
      </c>
      <c r="N18" s="25">
        <v>63.9820426244804</v>
      </c>
      <c r="O18" s="25">
        <v>60.748749888538605</v>
      </c>
      <c r="P18" s="25">
        <v>57.515457152596795</v>
      </c>
      <c r="Q18" s="25">
        <v>54.887786310511103</v>
      </c>
      <c r="R18" s="25">
        <v>52.260115468425298</v>
      </c>
      <c r="S18" s="25">
        <v>49.632444626339499</v>
      </c>
      <c r="T18" s="25">
        <v>47.0047737842537</v>
      </c>
      <c r="U18" s="25">
        <v>44.377102942168001</v>
      </c>
      <c r="V18" s="25">
        <v>23.4155261473467</v>
      </c>
      <c r="W18" s="25">
        <v>13.710980302048199</v>
      </c>
      <c r="X18" s="25">
        <v>7.7306347423160497</v>
      </c>
    </row>
    <row r="19" spans="1:24">
      <c r="A19" s="24" t="s">
        <v>26</v>
      </c>
      <c r="B19" s="25">
        <v>82.270095820343897</v>
      </c>
      <c r="C19" s="25">
        <v>72.908548808114844</v>
      </c>
      <c r="D19" s="25">
        <v>68.903049249144644</v>
      </c>
      <c r="E19" s="25">
        <v>69.658511566801934</v>
      </c>
      <c r="F19" s="25">
        <v>69.654486054501703</v>
      </c>
      <c r="G19" s="25">
        <v>65.274979666500599</v>
      </c>
      <c r="H19" s="25">
        <v>63.731175378392102</v>
      </c>
      <c r="I19" s="25">
        <v>62.187371090283499</v>
      </c>
      <c r="J19" s="25">
        <v>60.034345466309894</v>
      </c>
      <c r="K19" s="25">
        <v>57.881319842336197</v>
      </c>
      <c r="L19" s="25">
        <v>55.867866741323297</v>
      </c>
      <c r="M19" s="25">
        <v>53.854413640310298</v>
      </c>
      <c r="N19" s="25">
        <v>52.4737769266046</v>
      </c>
      <c r="O19" s="25">
        <v>51.095822251275102</v>
      </c>
      <c r="P19" s="25">
        <v>49.712503499193197</v>
      </c>
      <c r="Q19" s="25">
        <v>48.608854469209803</v>
      </c>
      <c r="R19" s="25">
        <v>47.505205439226302</v>
      </c>
      <c r="S19" s="25">
        <v>46.4015564092429</v>
      </c>
      <c r="T19" s="25">
        <v>45.297907379259399</v>
      </c>
      <c r="U19" s="25">
        <v>44.194258349276005</v>
      </c>
      <c r="V19" s="25">
        <v>41.2517164554122</v>
      </c>
      <c r="W19" s="25">
        <v>35.561518456065201</v>
      </c>
      <c r="X19" s="25">
        <v>29.870367283906901</v>
      </c>
    </row>
    <row r="20" spans="1:24">
      <c r="A20" s="24" t="s">
        <v>27</v>
      </c>
      <c r="B20" s="25">
        <v>5.9794408156130796</v>
      </c>
      <c r="C20" s="25">
        <v>5.5745548764782811</v>
      </c>
      <c r="D20" s="25">
        <v>4.9017830095628527</v>
      </c>
      <c r="E20" s="25">
        <v>4.4462963247914509</v>
      </c>
      <c r="F20" s="25">
        <v>4.8002351122316247</v>
      </c>
      <c r="G20" s="25">
        <v>4.6942687137831163</v>
      </c>
      <c r="H20" s="25">
        <v>4.5860454808507711</v>
      </c>
      <c r="I20" s="25">
        <v>4.4778222479184269</v>
      </c>
      <c r="J20" s="25">
        <v>4.3855132114178339</v>
      </c>
      <c r="K20" s="25">
        <v>4.2932041749172418</v>
      </c>
      <c r="L20" s="25">
        <v>4.1295134186303679</v>
      </c>
      <c r="M20" s="25">
        <v>3.9658226623435051</v>
      </c>
      <c r="N20" s="25">
        <v>3.9130465339886129</v>
      </c>
      <c r="O20" s="25">
        <v>3.8602704056337207</v>
      </c>
      <c r="P20" s="25">
        <v>3.8074942772788392</v>
      </c>
      <c r="Q20" s="25">
        <v>3.7820369223721162</v>
      </c>
      <c r="R20" s="25">
        <v>3.7565795674653844</v>
      </c>
      <c r="S20" s="25">
        <v>3.7311222125586618</v>
      </c>
      <c r="T20" s="25">
        <v>3.7056648576519402</v>
      </c>
      <c r="U20" s="25">
        <v>3.6802075027452168</v>
      </c>
      <c r="V20" s="25">
        <v>3.3526443833242969</v>
      </c>
      <c r="W20" s="25">
        <v>3.0290147113160026</v>
      </c>
      <c r="X20" s="25">
        <v>2.7131408235177319</v>
      </c>
    </row>
    <row r="21" spans="1:24">
      <c r="A21" s="30" t="s">
        <v>31</v>
      </c>
      <c r="B21" s="25">
        <v>25.591057315188518</v>
      </c>
      <c r="C21" s="25">
        <v>23.697260641582751</v>
      </c>
      <c r="D21" s="25">
        <v>22.396093570167896</v>
      </c>
      <c r="E21" s="25">
        <v>21.170722410309111</v>
      </c>
      <c r="F21" s="25">
        <v>21.010550995659333</v>
      </c>
      <c r="G21" s="25">
        <v>23.160909547602696</v>
      </c>
      <c r="H21" s="25">
        <v>22.092346769686706</v>
      </c>
      <c r="I21" s="25">
        <v>21.729283130525317</v>
      </c>
      <c r="J21" s="25">
        <v>21.29078351777293</v>
      </c>
      <c r="K21" s="25">
        <v>20.968423629083141</v>
      </c>
      <c r="L21" s="25">
        <v>20.701285200072313</v>
      </c>
      <c r="M21" s="25">
        <v>20.387299896158495</v>
      </c>
      <c r="N21" s="25">
        <v>20.100494113665874</v>
      </c>
      <c r="O21" s="25">
        <v>19.953384848878148</v>
      </c>
      <c r="P21" s="25">
        <v>19.968374682188827</v>
      </c>
      <c r="Q21" s="25">
        <v>19.892802598633949</v>
      </c>
      <c r="R21" s="25">
        <v>19.784927992851269</v>
      </c>
      <c r="S21" s="25">
        <v>19.608380520509495</v>
      </c>
      <c r="T21" s="25">
        <v>19.536178435247116</v>
      </c>
      <c r="U21" s="25">
        <v>19.465373462837835</v>
      </c>
      <c r="V21" s="25">
        <v>19.55787213405295</v>
      </c>
      <c r="W21" s="25">
        <v>19.878567006652002</v>
      </c>
      <c r="X21" s="25">
        <v>20.25266132383333</v>
      </c>
    </row>
    <row r="22" spans="1:24">
      <c r="A22" s="30" t="s">
        <v>32</v>
      </c>
      <c r="B22" s="25">
        <v>36.018608612801266</v>
      </c>
      <c r="C22" s="25">
        <v>33.726878035974266</v>
      </c>
      <c r="D22" s="25">
        <v>35.002729132388886</v>
      </c>
      <c r="E22" s="25">
        <v>31.666186074432598</v>
      </c>
      <c r="F22" s="25">
        <v>31.666186074432598</v>
      </c>
      <c r="G22" s="25">
        <v>31.128070926294299</v>
      </c>
      <c r="H22" s="25">
        <v>30.8407006986318</v>
      </c>
      <c r="I22" s="25">
        <v>30.5533304709693</v>
      </c>
      <c r="J22" s="25">
        <v>30.2659602433069</v>
      </c>
      <c r="K22" s="25">
        <v>29.9785900156444</v>
      </c>
      <c r="L22" s="25">
        <v>29.934171264093003</v>
      </c>
      <c r="M22" s="25">
        <v>29.889752512541502</v>
      </c>
      <c r="N22" s="25">
        <v>29.845333760990098</v>
      </c>
      <c r="O22" s="25">
        <v>29.8009150094387</v>
      </c>
      <c r="P22" s="25">
        <v>29.756496257887299</v>
      </c>
      <c r="Q22" s="25">
        <v>29.716891263421999</v>
      </c>
      <c r="R22" s="25">
        <v>29.6772862689566</v>
      </c>
      <c r="S22" s="25">
        <v>29.6376812744913</v>
      </c>
      <c r="T22" s="25">
        <v>29.598076280026003</v>
      </c>
      <c r="U22" s="25">
        <v>29.558471285560699</v>
      </c>
      <c r="V22" s="25">
        <v>29.479782505641001</v>
      </c>
      <c r="W22" s="25">
        <v>29.293231035248002</v>
      </c>
      <c r="X22" s="25">
        <v>29.113682276217201</v>
      </c>
    </row>
    <row r="23" spans="1:24">
      <c r="A23" s="30" t="s">
        <v>33</v>
      </c>
      <c r="B23" s="25">
        <v>-43.61793407922265</v>
      </c>
      <c r="C23" s="25">
        <v>-44.804648158256157</v>
      </c>
      <c r="D23" s="25">
        <v>-56.340701090639129</v>
      </c>
      <c r="E23" s="25">
        <v>-52.099002501085899</v>
      </c>
      <c r="F23" s="25">
        <v>-51.281388912478441</v>
      </c>
      <c r="G23" s="25">
        <v>-50.463775323870991</v>
      </c>
      <c r="H23" s="25">
        <v>-49.646161735263547</v>
      </c>
      <c r="I23" s="25">
        <v>-48.828548146656097</v>
      </c>
      <c r="J23" s="25">
        <v>-48.010934558048646</v>
      </c>
      <c r="K23" s="25">
        <v>-47.193320969441217</v>
      </c>
      <c r="L23" s="25">
        <v>-46.707093284376739</v>
      </c>
      <c r="M23" s="25">
        <v>-46.220865599312262</v>
      </c>
      <c r="N23" s="25">
        <v>-45.734637914247784</v>
      </c>
      <c r="O23" s="25">
        <v>-45.248410229183307</v>
      </c>
      <c r="P23" s="25">
        <v>-44.762182544118822</v>
      </c>
      <c r="Q23" s="25">
        <v>-45.793274916867652</v>
      </c>
      <c r="R23" s="25">
        <v>-46.82436728961649</v>
      </c>
      <c r="S23" s="25">
        <v>-47.85545966236532</v>
      </c>
      <c r="T23" s="25">
        <v>-48.88655203511415</v>
      </c>
      <c r="U23" s="25">
        <v>-49.91764440786298</v>
      </c>
      <c r="V23" s="25">
        <v>-49.1394827220537</v>
      </c>
      <c r="W23" s="25">
        <v>-48.361321036244377</v>
      </c>
      <c r="X23" s="25">
        <v>-50.616607870903387</v>
      </c>
    </row>
    <row r="24" spans="1:24">
      <c r="A24" s="26" t="s">
        <v>28</v>
      </c>
      <c r="B24" s="25">
        <v>20.3562653942104</v>
      </c>
      <c r="C24" s="25">
        <v>20.159775586834719</v>
      </c>
      <c r="D24" s="25">
        <v>20.236101796515111</v>
      </c>
      <c r="E24" s="25">
        <v>19.788693971056851</v>
      </c>
      <c r="F24" s="25">
        <v>19.788693971056851</v>
      </c>
      <c r="G24" s="25">
        <v>16.6575943479458</v>
      </c>
      <c r="H24" s="25">
        <v>16.354649172050099</v>
      </c>
      <c r="I24" s="25">
        <v>16.057062589967899</v>
      </c>
      <c r="J24" s="25">
        <v>15.764483676794299</v>
      </c>
      <c r="K24" s="25">
        <v>15.476609290663101</v>
      </c>
      <c r="L24" s="25">
        <v>15.0629664877259</v>
      </c>
      <c r="M24" s="25">
        <v>14.6711274198243</v>
      </c>
      <c r="N24" s="25">
        <v>14.3007635356891</v>
      </c>
      <c r="O24" s="25">
        <v>13.9496951188843</v>
      </c>
      <c r="P24" s="25">
        <v>13.616581118909901</v>
      </c>
      <c r="Q24" s="25">
        <v>13.2479410904629</v>
      </c>
      <c r="R24" s="25">
        <v>12.944666407203</v>
      </c>
      <c r="S24" s="25">
        <v>12.4528504355598</v>
      </c>
      <c r="T24" s="25">
        <v>12.1182282952179</v>
      </c>
      <c r="U24" s="25">
        <v>11.799867359253799</v>
      </c>
      <c r="V24" s="25">
        <v>10.414952340547499</v>
      </c>
      <c r="W24" s="25">
        <v>9.3118008641641303</v>
      </c>
      <c r="X24" s="25">
        <v>8.3025912357942513</v>
      </c>
    </row>
    <row r="25" spans="1:24">
      <c r="A25" s="24" t="s">
        <v>29</v>
      </c>
      <c r="B25" s="27">
        <v>370.47390527500528</v>
      </c>
      <c r="C25" s="27">
        <v>369.84107539064684</v>
      </c>
      <c r="D25" s="27">
        <v>330.09558335490721</v>
      </c>
      <c r="E25" s="27">
        <v>319.53749566982498</v>
      </c>
      <c r="F25" s="27">
        <v>322.08736063630437</v>
      </c>
      <c r="G25" s="27">
        <v>301.47837758076741</v>
      </c>
      <c r="H25" s="27">
        <v>286.83135602471947</v>
      </c>
      <c r="I25" s="27">
        <v>272.89495874903844</v>
      </c>
      <c r="J25" s="27">
        <v>255.25280815357266</v>
      </c>
      <c r="K25" s="27">
        <v>237.73151825091676</v>
      </c>
      <c r="L25" s="27">
        <v>228.55488477117743</v>
      </c>
      <c r="M25" s="27">
        <v>219.35320092220064</v>
      </c>
      <c r="N25" s="27">
        <v>213.52007393723414</v>
      </c>
      <c r="O25" s="27">
        <v>207.84861555548022</v>
      </c>
      <c r="P25" s="27">
        <v>202.35184119170384</v>
      </c>
      <c r="Q25" s="27">
        <v>198.52035612510559</v>
      </c>
      <c r="R25" s="27">
        <v>194.72192729617166</v>
      </c>
      <c r="S25" s="27">
        <v>190.66627772700082</v>
      </c>
      <c r="T25" s="27">
        <v>186.87216079091573</v>
      </c>
      <c r="U25" s="27">
        <v>183.09499351656268</v>
      </c>
      <c r="V25" s="27">
        <v>148.98320794072376</v>
      </c>
      <c r="W25" s="27">
        <v>127.20664950298386</v>
      </c>
      <c r="X25" s="27">
        <v>106.28197575885908</v>
      </c>
    </row>
    <row r="26" spans="1:24">
      <c r="A26" s="1" t="s">
        <v>6</v>
      </c>
    </row>
    <row r="27" spans="1:24">
      <c r="A27" s="12" t="s">
        <v>19</v>
      </c>
    </row>
    <row r="28" spans="1:24">
      <c r="A28" s="12" t="s">
        <v>20</v>
      </c>
    </row>
    <row r="29" spans="1:24">
      <c r="A29" s="29" t="s">
        <v>30</v>
      </c>
    </row>
    <row r="31" spans="1:24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>
      <c r="A32" s="12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6DC9-2E80-4F85-87C8-4B02DD7008C2}">
  <dimension ref="A1:A35"/>
  <sheetViews>
    <sheetView zoomScale="90" zoomScaleNormal="90" workbookViewId="0">
      <selection activeCell="R7" sqref="R7"/>
    </sheetView>
  </sheetViews>
  <sheetFormatPr defaultRowHeight="14.6"/>
  <sheetData>
    <row r="1" spans="1:1">
      <c r="A1" s="29" t="s">
        <v>38</v>
      </c>
    </row>
    <row r="35" spans="1:1">
      <c r="A35" t="s">
        <v>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E110-50DE-44CD-9CA6-BA769B741276}">
  <dimension ref="A1:A35"/>
  <sheetViews>
    <sheetView workbookViewId="0">
      <selection activeCell="S24" sqref="S24"/>
    </sheetView>
  </sheetViews>
  <sheetFormatPr defaultRowHeight="14.6"/>
  <sheetData>
    <row r="1" spans="1:1">
      <c r="A1" s="29" t="s">
        <v>39</v>
      </c>
    </row>
    <row r="35" spans="1:1">
      <c r="A35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Scenari tot</vt:lpstr>
      <vt:lpstr>tabella</vt:lpstr>
      <vt:lpstr>Figura 1 sito</vt:lpstr>
      <vt:lpstr>tabella settori</vt:lpstr>
      <vt:lpstr>Figura 2 sito</vt:lpstr>
      <vt:lpstr>Figura 3 sito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Cordella</dc:creator>
  <cp:lastModifiedBy>Cordella Marco</cp:lastModifiedBy>
  <dcterms:created xsi:type="dcterms:W3CDTF">2025-01-24T10:26:15Z</dcterms:created>
  <dcterms:modified xsi:type="dcterms:W3CDTF">2025-10-06T07:27:54Z</dcterms:modified>
</cp:coreProperties>
</file>