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cordella_isprambiente_it/Documents/ISPRA/VAL ATM/Riccardo/National Inventory Report/sito emissioni/caricamenti/2025/"/>
    </mc:Choice>
  </mc:AlternateContent>
  <xr:revisionPtr revIDLastSave="76" documentId="13_ncr:1_{D2185020-8BAA-49D1-B9B2-0CAA76C6A810}" xr6:coauthVersionLast="47" xr6:coauthVersionMax="47" xr10:uidLastSave="{E74266F2-7DBB-4202-B697-C10DEF20C4AC}"/>
  <bookViews>
    <workbookView xWindow="-28920" yWindow="-120" windowWidth="29040" windowHeight="15720" tabRatio="746" xr2:uid="{7A3B6969-D3A4-414F-B8CC-750FB015E578}"/>
  </bookViews>
  <sheets>
    <sheet name="Scenari Effort Sharing" sheetId="3" r:id="rId1"/>
    <sheet name="tabella totale" sheetId="1" r:id="rId2"/>
    <sheet name="Figura 1 - sito" sheetId="9" r:id="rId3"/>
    <sheet name="tabella settori con misure corr" sheetId="4" r:id="rId4"/>
    <sheet name="Figura 2 - sito" sheetId="10" r:id="rId5"/>
    <sheet name="tabella settori con misure agg" sheetId="5" r:id="rId6"/>
    <sheet name="Figura 3 - sito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/>
  <c r="L4" i="1"/>
  <c r="L5" i="1" s="1"/>
  <c r="I2" i="1"/>
  <c r="H2" i="1" s="1"/>
  <c r="G2" i="1" s="1"/>
  <c r="F2" i="1" s="1"/>
  <c r="E2" i="1" s="1"/>
  <c r="D2" i="1" s="1"/>
  <c r="C2" i="1" s="1"/>
  <c r="B2" i="1" s="1"/>
</calcChain>
</file>

<file path=xl/sharedStrings.xml><?xml version="1.0" encoding="utf-8"?>
<sst xmlns="http://schemas.openxmlformats.org/spreadsheetml/2006/main" count="57" uniqueCount="36">
  <si>
    <t>Storico</t>
  </si>
  <si>
    <t>Scenario con misure correnti</t>
  </si>
  <si>
    <t>Scenario con misure aggiuntive (PNIEC)</t>
  </si>
  <si>
    <t>Obiettivi ESR  (-43,7% al 2030)</t>
  </si>
  <si>
    <t>Trend e proiezioni delle emissioni di gas serra soggette al regolamento "Effort sharing"</t>
  </si>
  <si>
    <t>Fonte: elaborazioni ISPRA</t>
  </si>
  <si>
    <t>TITOLO</t>
  </si>
  <si>
    <t>PERIODO DI RIFERIMENTO</t>
  </si>
  <si>
    <t>ABSTRACT</t>
  </si>
  <si>
    <t>Serie storica delle emissioni dei gas serra in atmosfera, considerando solamente i settori soggetti al regolamento "Effort Sharing", confronto con lo scenario con misure correnti e con misure aggiuntive, obiettivi del regolamento Effort Sharing (-43.7% al 2030).</t>
  </si>
  <si>
    <t>AUTORE</t>
  </si>
  <si>
    <t>ISPRA</t>
  </si>
  <si>
    <t>DATA DI PUBBLICAZIONE</t>
  </si>
  <si>
    <t>SITO WEB</t>
  </si>
  <si>
    <t>https://emissioni.sina.isprambiente.it</t>
  </si>
  <si>
    <t>Trend e proiezioni delle emissioni totali di gas serra - Settori Effort Sharing</t>
  </si>
  <si>
    <t>Industrie energetiche e manifatturiere, costruzioni e fuggitive</t>
  </si>
  <si>
    <t>Trasporti</t>
  </si>
  <si>
    <t>Civile</t>
  </si>
  <si>
    <t>Gestione dei rifiuti</t>
  </si>
  <si>
    <t>Totale</t>
  </si>
  <si>
    <t>Trend e proiezioni settoriali delle emissioni di gas serra soggette al regolamento "Effort sharing"</t>
  </si>
  <si>
    <t>2013/2040</t>
  </si>
  <si>
    <t>* dati provvisori</t>
  </si>
  <si>
    <t>** proiezione sui primi 7 mesi</t>
  </si>
  <si>
    <t>2024*</t>
  </si>
  <si>
    <t>2025**</t>
  </si>
  <si>
    <t>Processi industriali e f-gas***</t>
  </si>
  <si>
    <t>Agricoltura***</t>
  </si>
  <si>
    <t>*** in aggiornamento a seguito della conclusione del processo di revisione ai sensi dell'articolo 38, paragrafo 1 bis, del Regolamento (UE) 2018/1999, dell'articolo 4, paragrafo 4, del Regolamento (UE) 2018/841 e dell’articolo 4, paragrafo 3, del Regolamento (UE) 2018/842</t>
  </si>
  <si>
    <t>2024: dati provvisori</t>
  </si>
  <si>
    <t>2025: proiezione sui primi 7 mesi</t>
  </si>
  <si>
    <t>6.10.2025</t>
  </si>
  <si>
    <t>Figura 1: Trend e proiezioni delle emissioni di gas serra soggette al regolamento "Effort sharing"</t>
  </si>
  <si>
    <t>Figura 2: Trend e proiezioni settoriali delle emissioni di gas serra soggette al regolamento "Effort sharing"</t>
  </si>
  <si>
    <t>Figura 3: Trend e proiezioni settoriali delle emissioni di gas serra soggette al regolamento "Effort sharing"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</si>
</sst>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tillium Web Regular"/>
    </font>
    <font>
      <sz val="11"/>
      <color rgb="FF87A1D3"/>
      <name val="Titillium Web Regular"/>
    </font>
    <font>
      <sz val="28"/>
      <color theme="0"/>
      <name val="Titillium Web Regular"/>
    </font>
    <font>
      <sz val="18"/>
      <color theme="0"/>
      <name val="Titillium Web Regular"/>
    </font>
    <font>
      <sz val="14"/>
      <color theme="0"/>
      <name val="Titillium Web Regular"/>
    </font>
    <font>
      <u/>
      <sz val="14"/>
      <color theme="0"/>
      <name val="Titillium Web Regular"/>
    </font>
    <font>
      <b/>
      <sz val="21"/>
      <color theme="0"/>
      <name val="Titillium Web Regula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3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1"/>
    <xf numFmtId="9" fontId="0" fillId="0" borderId="0" xfId="2" applyFont="1"/>
    <xf numFmtId="1" fontId="1" fillId="0" borderId="0" xfId="1" applyNumberFormat="1"/>
    <xf numFmtId="164" fontId="3" fillId="0" borderId="0" xfId="3" applyNumberFormat="1" applyFont="1"/>
    <xf numFmtId="164" fontId="1" fillId="0" borderId="0" xfId="1" applyNumberFormat="1"/>
    <xf numFmtId="164" fontId="0" fillId="0" borderId="0" xfId="3" applyNumberFormat="1" applyFont="1"/>
    <xf numFmtId="0" fontId="4" fillId="0" borderId="0" xfId="1" applyFont="1"/>
    <xf numFmtId="0" fontId="1" fillId="0" borderId="1" xfId="1" applyBorder="1" applyProtection="1">
      <protection locked="0"/>
    </xf>
    <xf numFmtId="1" fontId="1" fillId="0" borderId="1" xfId="1" applyNumberFormat="1" applyBorder="1" applyProtection="1">
      <protection locked="0"/>
    </xf>
    <xf numFmtId="0" fontId="1" fillId="0" borderId="1" xfId="1" applyBorder="1"/>
    <xf numFmtId="0" fontId="1" fillId="0" borderId="1" xfId="1" applyBorder="1" applyAlignment="1" applyProtection="1">
      <alignment wrapText="1"/>
      <protection locked="0"/>
    </xf>
    <xf numFmtId="0" fontId="6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/>
    </xf>
    <xf numFmtId="0" fontId="11" fillId="3" borderId="0" xfId="4" applyFont="1" applyFill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1" fontId="1" fillId="0" borderId="1" xfId="1" applyNumberFormat="1" applyBorder="1"/>
    <xf numFmtId="164" fontId="0" fillId="0" borderId="0" xfId="0" applyNumberFormat="1"/>
    <xf numFmtId="0" fontId="0" fillId="0" borderId="1" xfId="0" applyBorder="1"/>
    <xf numFmtId="0" fontId="4" fillId="0" borderId="1" xfId="1" applyFont="1" applyBorder="1" applyProtection="1">
      <protection locked="0"/>
    </xf>
    <xf numFmtId="0" fontId="13" fillId="0" borderId="0" xfId="0" applyFont="1"/>
    <xf numFmtId="0" fontId="13" fillId="0" borderId="1" xfId="0" applyFont="1" applyBorder="1"/>
  </cellXfs>
  <cellStyles count="5">
    <cellStyle name="Collegamento ipertestuale" xfId="4" builtinId="8"/>
    <cellStyle name="Migliaia 3" xfId="3" xr:uid="{5830ED7E-F407-49AE-A599-FC5170131DAD}"/>
    <cellStyle name="Normale" xfId="0" builtinId="0"/>
    <cellStyle name="Normale 2" xfId="1" xr:uid="{8E63D9A0-971B-43C0-AECC-EBF07B1393B3}"/>
    <cellStyle name="Percentuale 2" xfId="2" xr:uid="{895C0570-A126-4C7E-82FF-4020D5B25864}"/>
  </cellStyles>
  <dxfs count="5"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3931556</xdr:colOff>
      <xdr:row>7</xdr:row>
      <xdr:rowOff>17839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1D4925A-451F-47A1-BC11-DA8ACAD9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8213" cy="1198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35380</xdr:rowOff>
    </xdr:from>
    <xdr:to>
      <xdr:col>7</xdr:col>
      <xdr:colOff>47187</xdr:colOff>
      <xdr:row>28</xdr:row>
      <xdr:rowOff>108138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9EC70C7-9D7F-CFF5-E4C9-39E91705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3699"/>
          <a:ext cx="4649532" cy="7808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210417</xdr:colOff>
      <xdr:row>23</xdr:row>
      <xdr:rowOff>16718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184566D-A78D-E319-6225-BA2D05D5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6120000" cy="39981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7</xdr:col>
      <xdr:colOff>50317</xdr:colOff>
      <xdr:row>28</xdr:row>
      <xdr:rowOff>56911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B0CD8ED-A5DE-4773-94A0-9FB681AC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0"/>
          <a:ext cx="4650892" cy="7808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156723</xdr:rowOff>
    </xdr:from>
    <xdr:to>
      <xdr:col>9</xdr:col>
      <xdr:colOff>210417</xdr:colOff>
      <xdr:row>22</xdr:row>
      <xdr:rowOff>177063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F410422-9965-1FF8-B61F-DC6BC2DA0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723"/>
          <a:ext cx="6121294" cy="399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171450</xdr:rowOff>
    </xdr:from>
    <xdr:to>
      <xdr:col>7</xdr:col>
      <xdr:colOff>64299</xdr:colOff>
      <xdr:row>28</xdr:row>
      <xdr:rowOff>48928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B853421-E9CC-4852-8D90-1567A4573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33875"/>
          <a:ext cx="4664874" cy="782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204975</xdr:colOff>
      <xdr:row>23</xdr:row>
      <xdr:rowOff>16718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E777142-8C52-6F13-3A98-DCC3366F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6120000" cy="399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missioni.sina.isprambiente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D16B-A3F4-4C45-8EC4-18EE9582309F}">
  <dimension ref="B1:B27"/>
  <sheetViews>
    <sheetView tabSelected="1" workbookViewId="0">
      <selection activeCell="B23" sqref="B23"/>
    </sheetView>
  </sheetViews>
  <sheetFormatPr defaultColWidth="9.15234375" defaultRowHeight="14.15"/>
  <cols>
    <col min="1" max="1" width="22" style="14" customWidth="1"/>
    <col min="2" max="2" width="147" style="14" customWidth="1"/>
    <col min="3" max="16384" width="9.15234375" style="14"/>
  </cols>
  <sheetData>
    <row r="1" spans="2:2" s="12" customFormat="1"/>
    <row r="2" spans="2:2" s="12" customFormat="1"/>
    <row r="3" spans="2:2" s="12" customFormat="1"/>
    <row r="4" spans="2:2" s="12" customFormat="1"/>
    <row r="5" spans="2:2" s="12" customFormat="1"/>
    <row r="6" spans="2:2" s="12" customFormat="1"/>
    <row r="7" spans="2:2" s="12" customFormat="1" ht="8.15" customHeight="1"/>
    <row r="10" spans="2:2">
      <c r="B10" s="13" t="s">
        <v>6</v>
      </c>
    </row>
    <row r="11" spans="2:2" ht="40" customHeight="1">
      <c r="B11" s="20" t="s">
        <v>15</v>
      </c>
    </row>
    <row r="12" spans="2:2" ht="19" customHeight="1">
      <c r="B12" s="15"/>
    </row>
    <row r="13" spans="2:2">
      <c r="B13" s="13" t="s">
        <v>7</v>
      </c>
    </row>
    <row r="14" spans="2:2" ht="22.3">
      <c r="B14" s="16" t="s">
        <v>22</v>
      </c>
    </row>
    <row r="16" spans="2:2">
      <c r="B16" s="13" t="s">
        <v>8</v>
      </c>
    </row>
    <row r="17" spans="2:2" ht="158.15" customHeight="1">
      <c r="B17" s="17" t="s">
        <v>9</v>
      </c>
    </row>
    <row r="18" spans="2:2" ht="15" customHeight="1"/>
    <row r="19" spans="2:2">
      <c r="B19" s="13" t="s">
        <v>10</v>
      </c>
    </row>
    <row r="20" spans="2:2" ht="17.600000000000001">
      <c r="B20" s="18" t="s">
        <v>11</v>
      </c>
    </row>
    <row r="22" spans="2:2">
      <c r="B22" s="13" t="s">
        <v>12</v>
      </c>
    </row>
    <row r="23" spans="2:2" ht="17.600000000000001">
      <c r="B23" s="18" t="s">
        <v>32</v>
      </c>
    </row>
    <row r="25" spans="2:2">
      <c r="B25" s="13" t="s">
        <v>13</v>
      </c>
    </row>
    <row r="26" spans="2:2" ht="17.600000000000001">
      <c r="B26" s="19" t="s">
        <v>14</v>
      </c>
    </row>
    <row r="27" spans="2:2" ht="17.600000000000001">
      <c r="B27" s="18"/>
    </row>
  </sheetData>
  <hyperlinks>
    <hyperlink ref="B26" r:id="rId1" xr:uid="{6DB74A58-9448-4598-AF1E-16A9B0409B5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22B3-6545-4F78-89D8-D528E9C6F759}">
  <dimension ref="A1:AM33"/>
  <sheetViews>
    <sheetView zoomScale="150" zoomScaleNormal="150" workbookViewId="0"/>
  </sheetViews>
  <sheetFormatPr defaultColWidth="9.15234375" defaultRowHeight="14.6"/>
  <cols>
    <col min="1" max="1" width="30.53515625" style="1" customWidth="1"/>
    <col min="2" max="8" width="5.53515625" style="1" bestFit="1" customWidth="1"/>
    <col min="9" max="9" width="5.69140625" style="1" customWidth="1"/>
    <col min="10" max="11" width="5.53515625" style="1" bestFit="1" customWidth="1"/>
    <col min="12" max="12" width="6" style="1" bestFit="1" customWidth="1"/>
    <col min="13" max="13" width="6.3828125" style="1" bestFit="1" customWidth="1"/>
    <col min="14" max="14" width="7.3828125" style="1" bestFit="1" customWidth="1"/>
    <col min="15" max="19" width="5.3828125" style="1" bestFit="1" customWidth="1"/>
    <col min="20" max="27" width="5.53515625" style="1" bestFit="1" customWidth="1"/>
    <col min="28" max="32" width="5.15234375" style="1" bestFit="1" customWidth="1"/>
    <col min="33" max="33" width="5.15234375" style="1" customWidth="1"/>
    <col min="34" max="34" width="7" style="1" bestFit="1" customWidth="1"/>
    <col min="35" max="37" width="5.15234375" style="1" bestFit="1" customWidth="1"/>
    <col min="38" max="16384" width="9.15234375" style="1"/>
  </cols>
  <sheetData>
    <row r="1" spans="1:39">
      <c r="A1" s="7" t="s">
        <v>4</v>
      </c>
      <c r="AI1" s="2"/>
      <c r="AM1" s="2"/>
    </row>
    <row r="2" spans="1:39">
      <c r="A2" s="24"/>
      <c r="B2" s="24">
        <f t="shared" ref="B2:I2" si="0">C2-1</f>
        <v>2013</v>
      </c>
      <c r="C2" s="24">
        <f t="shared" si="0"/>
        <v>2014</v>
      </c>
      <c r="D2" s="24">
        <f t="shared" si="0"/>
        <v>2015</v>
      </c>
      <c r="E2" s="24">
        <f t="shared" si="0"/>
        <v>2016</v>
      </c>
      <c r="F2" s="24">
        <f t="shared" si="0"/>
        <v>2017</v>
      </c>
      <c r="G2" s="24">
        <f t="shared" si="0"/>
        <v>2018</v>
      </c>
      <c r="H2" s="24">
        <f t="shared" si="0"/>
        <v>2019</v>
      </c>
      <c r="I2" s="24">
        <f t="shared" si="0"/>
        <v>2020</v>
      </c>
      <c r="J2" s="24">
        <v>2021</v>
      </c>
      <c r="K2" s="24">
        <v>2022</v>
      </c>
      <c r="L2" s="24">
        <v>2023</v>
      </c>
      <c r="M2" s="24">
        <v>2024</v>
      </c>
      <c r="N2" s="24">
        <v>2025</v>
      </c>
      <c r="O2" s="24">
        <v>2026</v>
      </c>
      <c r="P2" s="24">
        <v>2027</v>
      </c>
      <c r="Q2" s="24">
        <v>2028</v>
      </c>
      <c r="R2" s="24">
        <v>2029</v>
      </c>
      <c r="S2" s="24">
        <v>2030</v>
      </c>
    </row>
    <row r="3" spans="1:39">
      <c r="A3" s="8" t="s">
        <v>0</v>
      </c>
      <c r="B3" s="9">
        <v>289.64663280473883</v>
      </c>
      <c r="C3" s="9">
        <v>280.4501336617941</v>
      </c>
      <c r="D3" s="9">
        <v>287.32727301493395</v>
      </c>
      <c r="E3" s="9">
        <v>285.78780274239421</v>
      </c>
      <c r="F3" s="9">
        <v>279.75924946538737</v>
      </c>
      <c r="G3" s="9">
        <v>284.80565630429601</v>
      </c>
      <c r="H3" s="9">
        <v>278.9371379650035</v>
      </c>
      <c r="I3" s="9">
        <v>257.69412597473513</v>
      </c>
      <c r="J3" s="9">
        <v>281.60000000000002</v>
      </c>
      <c r="K3" s="9">
        <v>276.39999999999998</v>
      </c>
      <c r="L3" s="9">
        <v>269.89999999999998</v>
      </c>
      <c r="M3" s="9"/>
      <c r="N3" s="9"/>
      <c r="O3" s="9"/>
      <c r="P3" s="9"/>
      <c r="Q3" s="9"/>
      <c r="R3" s="9"/>
      <c r="S3" s="9"/>
    </row>
    <row r="4" spans="1:39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10"/>
      <c r="L4" s="21">
        <f>L3</f>
        <v>269.89999999999998</v>
      </c>
      <c r="M4" s="21">
        <v>267.81893555616273</v>
      </c>
      <c r="N4" s="21">
        <v>268.02543155430197</v>
      </c>
      <c r="O4" s="21">
        <v>262.66986902847992</v>
      </c>
      <c r="P4" s="21">
        <v>255.58750235098179</v>
      </c>
      <c r="Q4" s="21">
        <v>249.21763391607263</v>
      </c>
      <c r="R4" s="21">
        <v>244.08371871853248</v>
      </c>
      <c r="S4" s="21">
        <v>239.07064777209712</v>
      </c>
    </row>
    <row r="5" spans="1:39" ht="29.15">
      <c r="A5" s="11" t="s">
        <v>2</v>
      </c>
      <c r="B5" s="9"/>
      <c r="C5" s="9"/>
      <c r="D5" s="9"/>
      <c r="E5" s="9"/>
      <c r="F5" s="9"/>
      <c r="G5" s="9"/>
      <c r="H5" s="9"/>
      <c r="I5" s="9"/>
      <c r="J5" s="9"/>
      <c r="K5" s="10"/>
      <c r="L5" s="21">
        <f>L4</f>
        <v>269.89999999999998</v>
      </c>
      <c r="M5" s="21">
        <f>M4</f>
        <v>267.81893555616273</v>
      </c>
      <c r="N5" s="21">
        <f>N4</f>
        <v>268.02543155430197</v>
      </c>
      <c r="O5" s="21">
        <v>248.16317727924292</v>
      </c>
      <c r="P5" s="21">
        <v>236.18300117610892</v>
      </c>
      <c r="Q5" s="21">
        <v>224.89255106537425</v>
      </c>
      <c r="R5" s="21">
        <v>214.42688767334494</v>
      </c>
      <c r="S5" s="21">
        <v>204.08372751644902</v>
      </c>
    </row>
    <row r="6" spans="1:39">
      <c r="A6" s="11" t="s">
        <v>3</v>
      </c>
      <c r="B6" s="9">
        <v>308.16162666666662</v>
      </c>
      <c r="C6" s="9">
        <v>306.19728460285705</v>
      </c>
      <c r="D6" s="9">
        <v>304.23294153904754</v>
      </c>
      <c r="E6" s="9">
        <v>302.26859947523803</v>
      </c>
      <c r="F6" s="9">
        <v>298.25199700000002</v>
      </c>
      <c r="G6" s="9">
        <v>295.83669799999996</v>
      </c>
      <c r="H6" s="9">
        <v>293.42139700000001</v>
      </c>
      <c r="I6" s="9">
        <v>291.00609900000001</v>
      </c>
      <c r="J6" s="9">
        <v>273.50373400000001</v>
      </c>
      <c r="K6" s="9">
        <v>268.76561099999998</v>
      </c>
      <c r="L6" s="9">
        <v>259.43850200000003</v>
      </c>
      <c r="M6" s="9">
        <v>250.077347</v>
      </c>
      <c r="N6" s="9">
        <v>240.716193</v>
      </c>
      <c r="O6" s="9">
        <v>247.15835483662701</v>
      </c>
      <c r="P6" s="9">
        <v>233.83879407571999</v>
      </c>
      <c r="Q6" s="9">
        <v>220.51767813347996</v>
      </c>
      <c r="R6" s="9">
        <v>207.19656219123996</v>
      </c>
      <c r="S6" s="9">
        <v>193.87544624899996</v>
      </c>
    </row>
    <row r="7" spans="1:39">
      <c r="A7" s="1" t="s">
        <v>5</v>
      </c>
      <c r="B7" s="3"/>
      <c r="C7" s="3"/>
      <c r="D7" s="3"/>
    </row>
    <row r="8" spans="1:39">
      <c r="B8" s="3"/>
      <c r="C8" s="3"/>
      <c r="D8" s="3"/>
    </row>
    <row r="9" spans="1:39">
      <c r="B9" s="3"/>
      <c r="C9" s="3"/>
      <c r="D9" s="3"/>
    </row>
    <row r="10" spans="1:39">
      <c r="A10" s="7" t="s">
        <v>30</v>
      </c>
    </row>
    <row r="11" spans="1:39">
      <c r="A11" s="7" t="s">
        <v>31</v>
      </c>
    </row>
    <row r="23" spans="2:4">
      <c r="B23" s="4"/>
      <c r="C23" s="5"/>
      <c r="D23" s="5"/>
    </row>
    <row r="24" spans="2:4">
      <c r="B24" s="6"/>
      <c r="C24" s="5"/>
      <c r="D24" s="5"/>
    </row>
    <row r="25" spans="2:4">
      <c r="B25" s="6"/>
      <c r="C25" s="5"/>
      <c r="D25" s="5"/>
    </row>
    <row r="26" spans="2:4">
      <c r="B26" s="6"/>
      <c r="C26" s="5"/>
      <c r="D26" s="5"/>
    </row>
    <row r="27" spans="2:4">
      <c r="B27" s="6"/>
      <c r="C27" s="5"/>
      <c r="D27" s="5"/>
    </row>
    <row r="28" spans="2:4">
      <c r="B28" s="6"/>
      <c r="C28" s="5"/>
      <c r="D28" s="5"/>
    </row>
    <row r="29" spans="2:4">
      <c r="B29" s="4"/>
      <c r="C29" s="5"/>
      <c r="D29" s="5"/>
    </row>
    <row r="30" spans="2:4">
      <c r="B30" s="6"/>
      <c r="C30" s="5"/>
      <c r="D30" s="5"/>
    </row>
    <row r="31" spans="2:4">
      <c r="B31" s="6"/>
      <c r="C31" s="5"/>
      <c r="D31" s="5"/>
    </row>
    <row r="32" spans="2:4">
      <c r="B32" s="6"/>
      <c r="C32" s="5"/>
      <c r="D32" s="5"/>
    </row>
    <row r="33" spans="2:4">
      <c r="B33" s="4"/>
      <c r="C33" s="5"/>
      <c r="D33" s="5"/>
    </row>
  </sheetData>
  <conditionalFormatting sqref="J2:S2">
    <cfRule type="expression" dxfId="4" priority="1">
      <formula>AND(ISNUMBER(#REF!), #REF! &lt;= #REF!, LEFT(#REF!,1)="0")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00DB-CCA8-430F-9510-A6D50CA6E855}">
  <dimension ref="A1:A24"/>
  <sheetViews>
    <sheetView zoomScale="127" zoomScaleNormal="127" workbookViewId="0">
      <selection activeCell="M9" sqref="M9"/>
    </sheetView>
  </sheetViews>
  <sheetFormatPr defaultRowHeight="14.6"/>
  <sheetData>
    <row r="1" spans="1:1">
      <c r="A1" s="25" t="s">
        <v>33</v>
      </c>
    </row>
    <row r="23" spans="1:1">
      <c r="A23" t="s">
        <v>5</v>
      </c>
    </row>
    <row r="24" spans="1:1">
      <c r="A24" t="s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6115-E71F-45A5-99B5-979E17DC6995}">
  <dimension ref="A1:AC15"/>
  <sheetViews>
    <sheetView workbookViewId="0"/>
  </sheetViews>
  <sheetFormatPr defaultRowHeight="14.6"/>
  <cols>
    <col min="1" max="1" width="89.69140625" bestFit="1" customWidth="1"/>
    <col min="2" max="12" width="5" bestFit="1" customWidth="1"/>
    <col min="13" max="13" width="6" bestFit="1" customWidth="1"/>
    <col min="14" max="14" width="7" bestFit="1" customWidth="1"/>
    <col min="15" max="29" width="5" bestFit="1" customWidth="1"/>
  </cols>
  <sheetData>
    <row r="1" spans="1:29">
      <c r="A1" s="7" t="s">
        <v>21</v>
      </c>
    </row>
    <row r="2" spans="1:29" s="1" customFormat="1">
      <c r="A2" s="23"/>
      <c r="B2" s="9">
        <v>2013</v>
      </c>
      <c r="C2" s="9">
        <v>2014</v>
      </c>
      <c r="D2" s="9">
        <v>2015</v>
      </c>
      <c r="E2" s="9">
        <v>2016</v>
      </c>
      <c r="F2" s="9">
        <v>2017</v>
      </c>
      <c r="G2" s="9">
        <v>2018</v>
      </c>
      <c r="H2" s="9">
        <v>2019</v>
      </c>
      <c r="I2" s="9">
        <v>2020</v>
      </c>
      <c r="J2" s="9">
        <v>2021</v>
      </c>
      <c r="K2" s="9">
        <v>2022</v>
      </c>
      <c r="L2" s="9">
        <v>2023</v>
      </c>
      <c r="M2" s="24" t="s">
        <v>25</v>
      </c>
      <c r="N2" s="24" t="s">
        <v>26</v>
      </c>
      <c r="O2" s="9">
        <v>2026</v>
      </c>
      <c r="P2" s="9">
        <v>2027</v>
      </c>
      <c r="Q2" s="9">
        <v>2028</v>
      </c>
      <c r="R2" s="9">
        <v>2029</v>
      </c>
      <c r="S2" s="9">
        <v>2030</v>
      </c>
      <c r="T2" s="9">
        <v>2031</v>
      </c>
      <c r="U2" s="9">
        <v>2032</v>
      </c>
      <c r="V2" s="9">
        <v>2033</v>
      </c>
      <c r="W2" s="9">
        <v>2034</v>
      </c>
      <c r="X2" s="9">
        <v>2035</v>
      </c>
      <c r="Y2" s="9">
        <v>2036</v>
      </c>
      <c r="Z2" s="9">
        <v>2037</v>
      </c>
      <c r="AA2" s="9">
        <v>2038</v>
      </c>
      <c r="AB2" s="9">
        <v>2039</v>
      </c>
      <c r="AC2" s="9">
        <v>2040</v>
      </c>
    </row>
    <row r="3" spans="1:29" s="1" customFormat="1">
      <c r="A3" s="23" t="s">
        <v>16</v>
      </c>
      <c r="B3" s="9">
        <v>28.817073706581027</v>
      </c>
      <c r="C3" s="9">
        <v>26.274823296331618</v>
      </c>
      <c r="D3" s="9">
        <v>30.041485520759871</v>
      </c>
      <c r="E3" s="9">
        <v>28.069055689820217</v>
      </c>
      <c r="F3" s="9">
        <v>26.642521244547524</v>
      </c>
      <c r="G3" s="9">
        <v>27.700457445155969</v>
      </c>
      <c r="H3" s="9">
        <v>23.70458222433194</v>
      </c>
      <c r="I3" s="9">
        <v>22.681953993600413</v>
      </c>
      <c r="J3" s="9">
        <v>31.003850196097336</v>
      </c>
      <c r="K3" s="9">
        <v>32.753513340153134</v>
      </c>
      <c r="L3" s="9">
        <v>29.800238174206896</v>
      </c>
      <c r="M3" s="9">
        <v>29.92368675208732</v>
      </c>
      <c r="N3" s="9">
        <v>29.94675876359781</v>
      </c>
      <c r="O3" s="9">
        <v>31.08604633530987</v>
      </c>
      <c r="P3" s="9">
        <v>30.225368210322923</v>
      </c>
      <c r="Q3" s="9">
        <v>29.366330595356455</v>
      </c>
      <c r="R3" s="9">
        <v>29.170433687050142</v>
      </c>
      <c r="S3" s="9">
        <v>28.974536778743818</v>
      </c>
      <c r="T3" s="9">
        <v>29.131245361351098</v>
      </c>
      <c r="U3" s="9">
        <v>29.287953943958374</v>
      </c>
      <c r="V3" s="9">
        <v>29.114888382342745</v>
      </c>
      <c r="W3" s="9">
        <v>28.941822820727012</v>
      </c>
      <c r="X3" s="9">
        <v>28.768757259111371</v>
      </c>
      <c r="Y3" s="9">
        <v>28.738964206752723</v>
      </c>
      <c r="Z3" s="9">
        <v>28.709171154394088</v>
      </c>
      <c r="AA3" s="9">
        <v>28.679378102035443</v>
      </c>
      <c r="AB3" s="9">
        <v>28.649585049676798</v>
      </c>
      <c r="AC3" s="9">
        <v>28.619791997318274</v>
      </c>
    </row>
    <row r="4" spans="1:29" s="1" customFormat="1">
      <c r="A4" s="23" t="s">
        <v>17</v>
      </c>
      <c r="B4" s="9">
        <v>101.50342699918578</v>
      </c>
      <c r="C4" s="21">
        <v>106.45124854594508</v>
      </c>
      <c r="D4" s="21">
        <v>104.0338761696851</v>
      </c>
      <c r="E4" s="21">
        <v>102.77655840227281</v>
      </c>
      <c r="F4" s="21">
        <v>98.642718101292516</v>
      </c>
      <c r="G4" s="21">
        <v>102.02098061799904</v>
      </c>
      <c r="H4" s="21">
        <v>103.28618365613028</v>
      </c>
      <c r="I4" s="21">
        <v>84.84183944909158</v>
      </c>
      <c r="J4" s="21">
        <v>100.46085007730602</v>
      </c>
      <c r="K4" s="21">
        <v>105.64307271444127</v>
      </c>
      <c r="L4" s="9">
        <v>105.68944100535934</v>
      </c>
      <c r="M4" s="9">
        <v>107.65154482782141</v>
      </c>
      <c r="N4" s="9">
        <v>107.73454722328047</v>
      </c>
      <c r="O4" s="9">
        <v>103.245098640907</v>
      </c>
      <c r="P4" s="9">
        <v>99.383266507327193</v>
      </c>
      <c r="Q4" s="9">
        <v>95.521434373747596</v>
      </c>
      <c r="R4" s="9">
        <v>92.346690958926601</v>
      </c>
      <c r="S4" s="9">
        <v>89.171947544105493</v>
      </c>
      <c r="T4" s="9">
        <v>86.876937543649305</v>
      </c>
      <c r="U4" s="21">
        <v>84.581927543193103</v>
      </c>
      <c r="V4" s="21">
        <v>83.807985564268009</v>
      </c>
      <c r="W4" s="21">
        <v>83.034043585342999</v>
      </c>
      <c r="X4" s="21">
        <v>82.260101606418004</v>
      </c>
      <c r="Y4" s="21">
        <v>80.971650555569298</v>
      </c>
      <c r="Z4" s="21">
        <v>79.683199504720605</v>
      </c>
      <c r="AA4" s="21">
        <v>78.394748453871998</v>
      </c>
      <c r="AB4" s="21">
        <v>77.106297403023305</v>
      </c>
      <c r="AC4" s="21">
        <v>75.817846352174698</v>
      </c>
    </row>
    <row r="5" spans="1:29" s="1" customFormat="1">
      <c r="A5" s="23" t="s">
        <v>18</v>
      </c>
      <c r="B5" s="9">
        <v>86.530782842975398</v>
      </c>
      <c r="C5" s="21">
        <v>74.907893594559241</v>
      </c>
      <c r="D5" s="21">
        <v>81.71523269310272</v>
      </c>
      <c r="E5" s="21">
        <v>82.507953027973215</v>
      </c>
      <c r="F5" s="21">
        <v>82.460101508856383</v>
      </c>
      <c r="G5" s="21">
        <v>82.692981017957408</v>
      </c>
      <c r="H5" s="21">
        <v>80.217880218161085</v>
      </c>
      <c r="I5" s="21">
        <v>78.516317402375932</v>
      </c>
      <c r="J5" s="21">
        <v>81.750461705794322</v>
      </c>
      <c r="K5" s="21">
        <v>72.419972246045418</v>
      </c>
      <c r="L5" s="9">
        <v>68.47699467408934</v>
      </c>
      <c r="M5" s="9">
        <v>69.231273151664553</v>
      </c>
      <c r="N5" s="9">
        <v>69.284652427563088</v>
      </c>
      <c r="O5" s="9">
        <v>71.346091846363791</v>
      </c>
      <c r="P5" s="9">
        <v>70.572978474988801</v>
      </c>
      <c r="Q5" s="9">
        <v>69.799865103613911</v>
      </c>
      <c r="R5" s="9">
        <v>68.982903848871814</v>
      </c>
      <c r="S5" s="9">
        <v>68.165942594129604</v>
      </c>
      <c r="T5" s="9">
        <v>67.651067517499499</v>
      </c>
      <c r="U5" s="21">
        <v>67.136192440869408</v>
      </c>
      <c r="V5" s="21">
        <v>66.992146843458002</v>
      </c>
      <c r="W5" s="21">
        <v>66.852034321764009</v>
      </c>
      <c r="X5" s="21">
        <v>66.704055648635403</v>
      </c>
      <c r="Y5" s="21">
        <v>66.454051145872796</v>
      </c>
      <c r="Z5" s="21">
        <v>66.204046643110303</v>
      </c>
      <c r="AA5" s="21">
        <v>65.954042140347696</v>
      </c>
      <c r="AB5" s="21">
        <v>65.704037637585202</v>
      </c>
      <c r="AC5" s="21">
        <v>65.454033134822609</v>
      </c>
    </row>
    <row r="6" spans="1:29" s="1" customFormat="1">
      <c r="A6" s="26" t="s">
        <v>27</v>
      </c>
      <c r="B6" s="9">
        <v>19.948916107816444</v>
      </c>
      <c r="C6" s="9">
        <v>20.469830098137191</v>
      </c>
      <c r="D6" s="9">
        <v>19.094947083496166</v>
      </c>
      <c r="E6" s="9">
        <v>19.406293755682981</v>
      </c>
      <c r="F6" s="9">
        <v>19.522152560866484</v>
      </c>
      <c r="G6" s="9">
        <v>20.191282634513236</v>
      </c>
      <c r="H6" s="9">
        <v>19.881202587787911</v>
      </c>
      <c r="I6" s="9">
        <v>17.768393971477479</v>
      </c>
      <c r="J6" s="9">
        <v>12.085209439432063</v>
      </c>
      <c r="K6" s="9">
        <v>11.697902396473294</v>
      </c>
      <c r="L6" s="9">
        <v>10.704984712176111</v>
      </c>
      <c r="M6" s="9">
        <v>9.5575507791000032</v>
      </c>
      <c r="N6" s="9">
        <v>9.564919921927034</v>
      </c>
      <c r="O6" s="9">
        <v>8.6436418431456019</v>
      </c>
      <c r="P6" s="9">
        <v>7.5462468564385849</v>
      </c>
      <c r="Q6" s="9">
        <v>7.1543510084861364</v>
      </c>
      <c r="R6" s="9">
        <v>6.687019186942698</v>
      </c>
      <c r="S6" s="9">
        <v>6.3358270894618993</v>
      </c>
      <c r="T6" s="9">
        <v>5.9642607535849752</v>
      </c>
      <c r="U6" s="9">
        <v>5.545847542805034</v>
      </c>
      <c r="V6" s="9">
        <v>5.1546138534463708</v>
      </c>
      <c r="W6" s="9">
        <v>4.903076681792478</v>
      </c>
      <c r="X6" s="9">
        <v>4.8136386082370954</v>
      </c>
      <c r="Y6" s="9">
        <v>4.6372159171900273</v>
      </c>
      <c r="Z6" s="9">
        <v>4.4284907039151999</v>
      </c>
      <c r="AA6" s="9">
        <v>4.1510926240813228</v>
      </c>
      <c r="AB6" s="9">
        <v>3.9780399313267054</v>
      </c>
      <c r="AC6" s="9">
        <v>3.8063843514253373</v>
      </c>
    </row>
    <row r="7" spans="1:29" s="1" customFormat="1">
      <c r="A7" s="26" t="s">
        <v>28</v>
      </c>
      <c r="B7" s="9">
        <v>32.427115603690986</v>
      </c>
      <c r="C7" s="9">
        <v>32.144174102412386</v>
      </c>
      <c r="D7" s="9">
        <v>32.101666724461182</v>
      </c>
      <c r="E7" s="9">
        <v>33.011802083243985</v>
      </c>
      <c r="F7" s="9">
        <v>32.580808935371202</v>
      </c>
      <c r="G7" s="9">
        <v>32.306494465510994</v>
      </c>
      <c r="H7" s="9">
        <v>32.190290430789446</v>
      </c>
      <c r="I7" s="9">
        <v>33.42650788271623</v>
      </c>
      <c r="J7" s="9">
        <v>36.018608612801252</v>
      </c>
      <c r="K7" s="9">
        <v>33.726878035974245</v>
      </c>
      <c r="L7" s="9">
        <v>35.002729132388851</v>
      </c>
      <c r="M7" s="9">
        <v>31.666186074432595</v>
      </c>
      <c r="N7" s="9">
        <v>31.690601602360537</v>
      </c>
      <c r="O7" s="9">
        <v>31.6913960148079</v>
      </c>
      <c r="P7" s="9">
        <v>31.504993129854199</v>
      </c>
      <c r="Q7" s="9">
        <v>31.318590244900598</v>
      </c>
      <c r="R7" s="9">
        <v>31.132187359946901</v>
      </c>
      <c r="S7" s="9">
        <v>30.9457844749932</v>
      </c>
      <c r="T7" s="9">
        <v>30.874429170192201</v>
      </c>
      <c r="U7" s="9">
        <v>30.803073865391099</v>
      </c>
      <c r="V7" s="9">
        <v>30.7317185605901</v>
      </c>
      <c r="W7" s="9">
        <v>30.6603632557891</v>
      </c>
      <c r="X7" s="9">
        <v>30.589007950988002</v>
      </c>
      <c r="Y7" s="9">
        <v>30.578452299128102</v>
      </c>
      <c r="Z7" s="9">
        <v>30.567896647268299</v>
      </c>
      <c r="AA7" s="9">
        <v>30.557340995408403</v>
      </c>
      <c r="AB7" s="9">
        <v>30.546785343548599</v>
      </c>
      <c r="AC7" s="9">
        <v>30.5362296916887</v>
      </c>
    </row>
    <row r="8" spans="1:29" s="1" customFormat="1">
      <c r="A8" s="23" t="s">
        <v>19</v>
      </c>
      <c r="B8" s="9">
        <v>20.419317544489189</v>
      </c>
      <c r="C8" s="9">
        <v>20.202164024408596</v>
      </c>
      <c r="D8" s="9">
        <v>20.340064823428897</v>
      </c>
      <c r="E8" s="9">
        <v>20.016139783401023</v>
      </c>
      <c r="F8" s="9">
        <v>19.910947114453293</v>
      </c>
      <c r="G8" s="9">
        <v>19.89346012315934</v>
      </c>
      <c r="H8" s="9">
        <v>19.656998847802868</v>
      </c>
      <c r="I8" s="9">
        <v>20.455795044473508</v>
      </c>
      <c r="J8" s="9">
        <v>20.3562653942104</v>
      </c>
      <c r="K8" s="9">
        <v>20.159775586834716</v>
      </c>
      <c r="L8" s="9">
        <v>20.236101796515111</v>
      </c>
      <c r="M8" s="9">
        <v>19.788693971056851</v>
      </c>
      <c r="N8" s="9">
        <v>19.803951615573059</v>
      </c>
      <c r="O8" s="9">
        <v>16.6575943479458</v>
      </c>
      <c r="P8" s="9">
        <v>16.354649172050099</v>
      </c>
      <c r="Q8" s="9">
        <v>16.057062589967899</v>
      </c>
      <c r="R8" s="9">
        <v>15.764483676794299</v>
      </c>
      <c r="S8" s="9">
        <v>15.476609290663101</v>
      </c>
      <c r="T8" s="9">
        <v>15.0629664877259</v>
      </c>
      <c r="U8" s="9">
        <v>14.6711274198243</v>
      </c>
      <c r="V8" s="9">
        <v>14.3007635356891</v>
      </c>
      <c r="W8" s="9">
        <v>13.9496951188843</v>
      </c>
      <c r="X8" s="9">
        <v>13.616581118909901</v>
      </c>
      <c r="Y8" s="9">
        <v>13.2479410904629</v>
      </c>
      <c r="Z8" s="9">
        <v>12.944666407203</v>
      </c>
      <c r="AA8" s="9">
        <v>12.4528504355598</v>
      </c>
      <c r="AB8" s="9">
        <v>12.1182282952179</v>
      </c>
      <c r="AC8" s="9">
        <v>11.799867359253799</v>
      </c>
    </row>
    <row r="9" spans="1:29" s="1" customFormat="1">
      <c r="A9" s="23" t="s">
        <v>20</v>
      </c>
      <c r="B9" s="9">
        <v>289.64663280473883</v>
      </c>
      <c r="C9" s="21">
        <v>280.4501336617941</v>
      </c>
      <c r="D9" s="21">
        <v>287.32727301493395</v>
      </c>
      <c r="E9" s="21">
        <v>285.78780274239421</v>
      </c>
      <c r="F9" s="21">
        <v>279.75924946538737</v>
      </c>
      <c r="G9" s="21">
        <v>284.80565630429601</v>
      </c>
      <c r="H9" s="21">
        <v>278.9371379650035</v>
      </c>
      <c r="I9" s="21">
        <v>257.69080774373515</v>
      </c>
      <c r="J9" s="21">
        <v>281.67524542564144</v>
      </c>
      <c r="K9" s="21">
        <v>276.4011143199221</v>
      </c>
      <c r="L9" s="9">
        <v>269.91048949473566</v>
      </c>
      <c r="M9" s="9">
        <v>267.81893555616278</v>
      </c>
      <c r="N9" s="9">
        <v>268.02543155430203</v>
      </c>
      <c r="O9" s="9">
        <v>262.66986902847998</v>
      </c>
      <c r="P9" s="9">
        <v>255.58750235098179</v>
      </c>
      <c r="Q9" s="9">
        <v>249.2176339160726</v>
      </c>
      <c r="R9" s="9">
        <v>244.08371871853245</v>
      </c>
      <c r="S9" s="9">
        <v>239.07064777209712</v>
      </c>
      <c r="T9" s="9">
        <v>235.56090683400296</v>
      </c>
      <c r="U9" s="21">
        <v>232.02612275604136</v>
      </c>
      <c r="V9" s="21">
        <v>230.10211673979433</v>
      </c>
      <c r="W9" s="21">
        <v>228.34103578429989</v>
      </c>
      <c r="X9" s="21">
        <v>226.7521421922998</v>
      </c>
      <c r="Y9" s="21">
        <v>224.62827521497587</v>
      </c>
      <c r="Z9" s="21">
        <v>222.53747106061149</v>
      </c>
      <c r="AA9" s="21">
        <v>220.18945275130466</v>
      </c>
      <c r="AB9" s="21">
        <v>218.10297366037852</v>
      </c>
      <c r="AC9" s="21">
        <v>216.03415288668344</v>
      </c>
    </row>
    <row r="10" spans="1:29">
      <c r="A10" s="11" t="s">
        <v>3</v>
      </c>
      <c r="B10" s="9">
        <v>308.16162666666662</v>
      </c>
      <c r="C10" s="9">
        <v>306.19728460285705</v>
      </c>
      <c r="D10" s="9">
        <v>304.23294153904754</v>
      </c>
      <c r="E10" s="9">
        <v>302.26859947523803</v>
      </c>
      <c r="F10" s="9">
        <v>298.25199700000002</v>
      </c>
      <c r="G10" s="9">
        <v>295.83669799999996</v>
      </c>
      <c r="H10" s="9">
        <v>293.42139700000001</v>
      </c>
      <c r="I10" s="9">
        <v>291.00609900000001</v>
      </c>
      <c r="J10" s="9">
        <v>273.50373400000001</v>
      </c>
      <c r="K10" s="9">
        <v>268.76561099999998</v>
      </c>
      <c r="L10" s="9">
        <v>259.43850200000003</v>
      </c>
      <c r="M10" s="9">
        <v>250.077347</v>
      </c>
      <c r="N10" s="9">
        <v>240.716193</v>
      </c>
      <c r="O10" s="9">
        <v>247.15835483662701</v>
      </c>
      <c r="P10" s="9">
        <v>233.83879407571999</v>
      </c>
      <c r="Q10" s="9">
        <v>220.51767813347996</v>
      </c>
      <c r="R10" s="9">
        <v>207.19656219123996</v>
      </c>
      <c r="S10" s="9">
        <v>193.87544624899996</v>
      </c>
    </row>
    <row r="11" spans="1:29">
      <c r="A11" s="1" t="s">
        <v>5</v>
      </c>
    </row>
    <row r="13" spans="1:29">
      <c r="A13" s="7" t="s">
        <v>23</v>
      </c>
    </row>
    <row r="14" spans="1:29">
      <c r="A14" s="7" t="s">
        <v>24</v>
      </c>
    </row>
    <row r="15" spans="1:29">
      <c r="A15" s="25" t="s">
        <v>29</v>
      </c>
    </row>
  </sheetData>
  <conditionalFormatting sqref="B2:K2 T2:AC2 B7:K7 T7:AC7">
    <cfRule type="expression" dxfId="3" priority="2">
      <formula>AND(ISNUMBER(#REF!), #REF! &lt;= #REF!, LEFT(#REF!,1)="0")</formula>
    </cfRule>
  </conditionalFormatting>
  <conditionalFormatting sqref="M2:N2">
    <cfRule type="expression" dxfId="2" priority="1">
      <formula>AND(ISNUMBER(#REF!), #REF! &lt;= #REF!, LEFT(#REF!,1)="0")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401-4758-4FC7-BC4A-6228054BECC9}">
  <dimension ref="A1:A24"/>
  <sheetViews>
    <sheetView zoomScale="127" zoomScaleNormal="127" workbookViewId="0">
      <selection activeCell="K26" sqref="K26"/>
    </sheetView>
  </sheetViews>
  <sheetFormatPr defaultRowHeight="14.6"/>
  <sheetData>
    <row r="1" spans="1:1">
      <c r="A1" s="25" t="s">
        <v>34</v>
      </c>
    </row>
    <row r="24" spans="1:1">
      <c r="A24" t="s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5533-6F70-464A-A863-64BB49F87F4E}">
  <dimension ref="A1:AC15"/>
  <sheetViews>
    <sheetView workbookViewId="0"/>
  </sheetViews>
  <sheetFormatPr defaultRowHeight="14.6"/>
  <cols>
    <col min="1" max="1" width="89.69140625" bestFit="1" customWidth="1"/>
    <col min="2" max="12" width="5" bestFit="1" customWidth="1"/>
    <col min="13" max="13" width="6" bestFit="1" customWidth="1"/>
    <col min="14" max="14" width="7" bestFit="1" customWidth="1"/>
    <col min="15" max="29" width="5" bestFit="1" customWidth="1"/>
  </cols>
  <sheetData>
    <row r="1" spans="1:29">
      <c r="A1" s="7" t="s">
        <v>21</v>
      </c>
      <c r="R1" s="22"/>
    </row>
    <row r="2" spans="1:29" s="1" customFormat="1">
      <c r="A2" s="23"/>
      <c r="B2" s="9">
        <v>2013</v>
      </c>
      <c r="C2" s="9">
        <v>2014</v>
      </c>
      <c r="D2" s="9">
        <v>2015</v>
      </c>
      <c r="E2" s="9">
        <v>2016</v>
      </c>
      <c r="F2" s="9">
        <v>2017</v>
      </c>
      <c r="G2" s="9">
        <v>2018</v>
      </c>
      <c r="H2" s="9">
        <v>2019</v>
      </c>
      <c r="I2" s="9">
        <v>2020</v>
      </c>
      <c r="J2" s="9">
        <v>2021</v>
      </c>
      <c r="K2" s="9">
        <v>2022</v>
      </c>
      <c r="L2" s="9">
        <v>2023</v>
      </c>
      <c r="M2" s="24" t="s">
        <v>25</v>
      </c>
      <c r="N2" s="24" t="s">
        <v>26</v>
      </c>
      <c r="O2" s="9">
        <v>2026</v>
      </c>
      <c r="P2" s="9">
        <v>2027</v>
      </c>
      <c r="Q2" s="9">
        <v>2028</v>
      </c>
      <c r="R2" s="9">
        <v>2029</v>
      </c>
      <c r="S2" s="9">
        <v>2030</v>
      </c>
      <c r="T2" s="9">
        <v>2031</v>
      </c>
      <c r="U2" s="9">
        <v>2032</v>
      </c>
      <c r="V2" s="9">
        <v>2033</v>
      </c>
      <c r="W2" s="9">
        <v>2034</v>
      </c>
      <c r="X2" s="9">
        <v>2035</v>
      </c>
      <c r="Y2" s="9">
        <v>2036</v>
      </c>
      <c r="Z2" s="9">
        <v>2037</v>
      </c>
      <c r="AA2" s="9">
        <v>2038</v>
      </c>
      <c r="AB2" s="9">
        <v>2039</v>
      </c>
      <c r="AC2" s="9">
        <v>2040</v>
      </c>
    </row>
    <row r="3" spans="1:29" s="1" customFormat="1">
      <c r="A3" s="23" t="s">
        <v>16</v>
      </c>
      <c r="B3" s="9">
        <v>28.817073706581027</v>
      </c>
      <c r="C3" s="9">
        <v>26.274823296331618</v>
      </c>
      <c r="D3" s="9">
        <v>30.041485520759871</v>
      </c>
      <c r="E3" s="9">
        <v>28.069055689820217</v>
      </c>
      <c r="F3" s="9">
        <v>26.642521244547524</v>
      </c>
      <c r="G3" s="9">
        <v>27.700457445155969</v>
      </c>
      <c r="H3" s="9">
        <v>23.70458222433194</v>
      </c>
      <c r="I3" s="9">
        <v>22.681953993600413</v>
      </c>
      <c r="J3" s="9">
        <v>31.003850196097336</v>
      </c>
      <c r="K3" s="9">
        <v>32.753513340153134</v>
      </c>
      <c r="L3" s="9">
        <v>29.800238174206896</v>
      </c>
      <c r="M3" s="9">
        <v>29.92368675208732</v>
      </c>
      <c r="N3" s="9">
        <v>29.94675876359781</v>
      </c>
      <c r="O3" s="9">
        <v>29.888610008671655</v>
      </c>
      <c r="P3" s="9">
        <v>28.646089312118459</v>
      </c>
      <c r="Q3" s="9">
        <v>27.382436875396518</v>
      </c>
      <c r="R3" s="9">
        <v>27.099231012923408</v>
      </c>
      <c r="S3" s="9">
        <v>26.817684134478977</v>
      </c>
      <c r="T3" s="9">
        <v>27.065985441633849</v>
      </c>
      <c r="U3" s="9">
        <v>27.314033162711507</v>
      </c>
      <c r="V3" s="9">
        <v>27.064536127483311</v>
      </c>
      <c r="W3" s="9">
        <v>26.814806343409355</v>
      </c>
      <c r="X3" s="9">
        <v>26.564843810489858</v>
      </c>
      <c r="Y3" s="9">
        <v>26.560234440239103</v>
      </c>
      <c r="Z3" s="9">
        <v>26.55708076682145</v>
      </c>
      <c r="AA3" s="9">
        <v>26.555382790237115</v>
      </c>
      <c r="AB3" s="9">
        <v>26.555140510485984</v>
      </c>
      <c r="AC3" s="9">
        <v>26.503745608451602</v>
      </c>
    </row>
    <row r="4" spans="1:29" s="1" customFormat="1">
      <c r="A4" s="23" t="s">
        <v>17</v>
      </c>
      <c r="B4" s="9">
        <v>101.50342699918578</v>
      </c>
      <c r="C4" s="21">
        <v>106.45124854594508</v>
      </c>
      <c r="D4" s="21">
        <v>104.0338761696851</v>
      </c>
      <c r="E4" s="21">
        <v>102.77655840227281</v>
      </c>
      <c r="F4" s="21">
        <v>98.642718101292516</v>
      </c>
      <c r="G4" s="21">
        <v>102.02098061799904</v>
      </c>
      <c r="H4" s="21">
        <v>103.28618365613028</v>
      </c>
      <c r="I4" s="21">
        <v>84.84183944909158</v>
      </c>
      <c r="J4" s="21">
        <v>100.46085007730602</v>
      </c>
      <c r="K4" s="21">
        <v>105.64307271444127</v>
      </c>
      <c r="L4" s="9">
        <v>105.68944100535934</v>
      </c>
      <c r="M4" s="9">
        <v>107.65154482782141</v>
      </c>
      <c r="N4" s="9">
        <v>107.73454722328047</v>
      </c>
      <c r="O4" s="9">
        <v>96.92511501071219</v>
      </c>
      <c r="P4" s="9">
        <v>89.413977853548104</v>
      </c>
      <c r="Q4" s="9">
        <v>81.90284069638399</v>
      </c>
      <c r="R4" s="9">
        <v>74.916879247895707</v>
      </c>
      <c r="S4" s="9">
        <v>67.930917799407297</v>
      </c>
      <c r="T4" s="9">
        <v>65.734894259884499</v>
      </c>
      <c r="U4" s="21">
        <v>63.538870720361601</v>
      </c>
      <c r="V4" s="21">
        <v>60.274481444105604</v>
      </c>
      <c r="W4" s="21">
        <v>57.010092167849706</v>
      </c>
      <c r="X4" s="21">
        <v>53.745702891593695</v>
      </c>
      <c r="Y4" s="21">
        <v>51.066219698133395</v>
      </c>
      <c r="Z4" s="21">
        <v>48.386736504673202</v>
      </c>
      <c r="AA4" s="21">
        <v>45.707253311212902</v>
      </c>
      <c r="AB4" s="21">
        <v>43.027770117752603</v>
      </c>
      <c r="AC4" s="21">
        <v>40.348286924292296</v>
      </c>
    </row>
    <row r="5" spans="1:29" s="1" customFormat="1">
      <c r="A5" s="23" t="s">
        <v>18</v>
      </c>
      <c r="B5" s="9">
        <v>86.530782842975398</v>
      </c>
      <c r="C5" s="21">
        <v>74.907893594559241</v>
      </c>
      <c r="D5" s="21">
        <v>81.71523269310272</v>
      </c>
      <c r="E5" s="21">
        <v>82.507953027973215</v>
      </c>
      <c r="F5" s="21">
        <v>82.460101508856383</v>
      </c>
      <c r="G5" s="21">
        <v>82.692981017957408</v>
      </c>
      <c r="H5" s="21">
        <v>80.217880218161085</v>
      </c>
      <c r="I5" s="21">
        <v>78.516317402375932</v>
      </c>
      <c r="J5" s="21">
        <v>81.750461705794322</v>
      </c>
      <c r="K5" s="21">
        <v>72.419972246045418</v>
      </c>
      <c r="L5" s="9">
        <v>68.47699467408934</v>
      </c>
      <c r="M5" s="9">
        <v>69.231273151664553</v>
      </c>
      <c r="N5" s="9">
        <v>69.284652427563088</v>
      </c>
      <c r="O5" s="9">
        <v>64.920145142473402</v>
      </c>
      <c r="P5" s="9">
        <v>63.381337283321898</v>
      </c>
      <c r="Q5" s="9">
        <v>61.842529424170401</v>
      </c>
      <c r="R5" s="9">
        <v>59.693314305481898</v>
      </c>
      <c r="S5" s="9">
        <v>57.544099186793396</v>
      </c>
      <c r="T5" s="9">
        <v>55.542059301910605</v>
      </c>
      <c r="U5" s="21">
        <v>53.5400194170278</v>
      </c>
      <c r="V5" s="21">
        <v>52.164432789354997</v>
      </c>
      <c r="W5" s="21">
        <v>50.791528200058302</v>
      </c>
      <c r="X5" s="21">
        <v>49.413259534009306</v>
      </c>
      <c r="Y5" s="21">
        <v>48.316823237967803</v>
      </c>
      <c r="Z5" s="21">
        <v>47.220386941926201</v>
      </c>
      <c r="AA5" s="21">
        <v>46.123950645884705</v>
      </c>
      <c r="AB5" s="21">
        <v>45.027514349843102</v>
      </c>
      <c r="AC5" s="21">
        <v>43.931078053801599</v>
      </c>
    </row>
    <row r="6" spans="1:29" s="1" customFormat="1">
      <c r="A6" s="26" t="s">
        <v>27</v>
      </c>
      <c r="B6" s="9">
        <v>19.948916107816444</v>
      </c>
      <c r="C6" s="9">
        <v>20.469830098137191</v>
      </c>
      <c r="D6" s="9">
        <v>19.094947083496166</v>
      </c>
      <c r="E6" s="9">
        <v>19.406293755682981</v>
      </c>
      <c r="F6" s="9">
        <v>19.522152560866484</v>
      </c>
      <c r="G6" s="9">
        <v>20.191282634513236</v>
      </c>
      <c r="H6" s="9">
        <v>19.881202587787911</v>
      </c>
      <c r="I6" s="9">
        <v>17.768393971477479</v>
      </c>
      <c r="J6" s="9">
        <v>12.085209439432063</v>
      </c>
      <c r="K6" s="9">
        <v>11.697902396473294</v>
      </c>
      <c r="L6" s="9">
        <v>10.704984712176111</v>
      </c>
      <c r="M6" s="9">
        <v>9.5575507791000032</v>
      </c>
      <c r="N6" s="9">
        <v>9.564919921927034</v>
      </c>
      <c r="O6" s="9">
        <v>8.6436418431456019</v>
      </c>
      <c r="P6" s="9">
        <v>7.5462468564385849</v>
      </c>
      <c r="Q6" s="9">
        <v>7.1543510084861364</v>
      </c>
      <c r="R6" s="9">
        <v>6.687019186942698</v>
      </c>
      <c r="S6" s="9">
        <v>6.3358270894618993</v>
      </c>
      <c r="T6" s="9">
        <v>5.9642607535849752</v>
      </c>
      <c r="U6" s="9">
        <v>5.545847542805034</v>
      </c>
      <c r="V6" s="9">
        <v>5.1546138534463708</v>
      </c>
      <c r="W6" s="9">
        <v>4.903076681792478</v>
      </c>
      <c r="X6" s="9">
        <v>4.8136386082370954</v>
      </c>
      <c r="Y6" s="9">
        <v>4.6372159171900273</v>
      </c>
      <c r="Z6" s="9">
        <v>4.4284907039151999</v>
      </c>
      <c r="AA6" s="9">
        <v>4.1510926240813228</v>
      </c>
      <c r="AB6" s="9">
        <v>3.9780399313267054</v>
      </c>
      <c r="AC6" s="9">
        <v>3.8063843514253373</v>
      </c>
    </row>
    <row r="7" spans="1:29" s="1" customFormat="1">
      <c r="A7" s="26" t="s">
        <v>28</v>
      </c>
      <c r="B7" s="9">
        <v>32.427115603690986</v>
      </c>
      <c r="C7" s="9">
        <v>32.144174102412386</v>
      </c>
      <c r="D7" s="9">
        <v>32.101666724461182</v>
      </c>
      <c r="E7" s="9">
        <v>33.011802083243985</v>
      </c>
      <c r="F7" s="9">
        <v>32.580808935371202</v>
      </c>
      <c r="G7" s="9">
        <v>32.306494465510994</v>
      </c>
      <c r="H7" s="9">
        <v>32.190290430789446</v>
      </c>
      <c r="I7" s="9">
        <v>33.42650788271623</v>
      </c>
      <c r="J7" s="9">
        <v>36.018608612801252</v>
      </c>
      <c r="K7" s="9">
        <v>33.726878035974245</v>
      </c>
      <c r="L7" s="9">
        <v>35.002729132388851</v>
      </c>
      <c r="M7" s="9">
        <v>31.666186074432595</v>
      </c>
      <c r="N7" s="9">
        <v>31.690601602360537</v>
      </c>
      <c r="O7" s="9">
        <v>31.128070926294299</v>
      </c>
      <c r="P7" s="9">
        <v>30.8407006986318</v>
      </c>
      <c r="Q7" s="9">
        <v>30.5533304709693</v>
      </c>
      <c r="R7" s="9">
        <v>30.2659602433069</v>
      </c>
      <c r="S7" s="9">
        <v>29.9785900156444</v>
      </c>
      <c r="T7" s="9">
        <v>29.934171264093003</v>
      </c>
      <c r="U7" s="9">
        <v>29.889752512541502</v>
      </c>
      <c r="V7" s="9">
        <v>29.845333760990098</v>
      </c>
      <c r="W7" s="9">
        <v>29.8009150094387</v>
      </c>
      <c r="X7" s="9">
        <v>29.756496257887299</v>
      </c>
      <c r="Y7" s="9">
        <v>29.716891263421999</v>
      </c>
      <c r="Z7" s="9">
        <v>29.6772862689566</v>
      </c>
      <c r="AA7" s="9">
        <v>29.6376812744913</v>
      </c>
      <c r="AB7" s="9">
        <v>29.598076280026003</v>
      </c>
      <c r="AC7" s="9">
        <v>29.558471285560699</v>
      </c>
    </row>
    <row r="8" spans="1:29" s="1" customFormat="1">
      <c r="A8" s="23" t="s">
        <v>19</v>
      </c>
      <c r="B8" s="9">
        <v>20.419317544489189</v>
      </c>
      <c r="C8" s="9">
        <v>20.202164024408596</v>
      </c>
      <c r="D8" s="9">
        <v>20.340064823428897</v>
      </c>
      <c r="E8" s="9">
        <v>20.016139783401023</v>
      </c>
      <c r="F8" s="9">
        <v>19.910947114453293</v>
      </c>
      <c r="G8" s="9">
        <v>19.89346012315934</v>
      </c>
      <c r="H8" s="9">
        <v>19.656998847802868</v>
      </c>
      <c r="I8" s="9">
        <v>20.455795044473508</v>
      </c>
      <c r="J8" s="9">
        <v>20.3562653942104</v>
      </c>
      <c r="K8" s="9">
        <v>20.159775586834716</v>
      </c>
      <c r="L8" s="9">
        <v>20.236101796515111</v>
      </c>
      <c r="M8" s="9">
        <v>19.788693971056851</v>
      </c>
      <c r="N8" s="9">
        <v>19.803951615573059</v>
      </c>
      <c r="O8" s="9">
        <v>16.6575943479458</v>
      </c>
      <c r="P8" s="9">
        <v>16.354649172050099</v>
      </c>
      <c r="Q8" s="9">
        <v>16.057062589967899</v>
      </c>
      <c r="R8" s="9">
        <v>15.764483676794299</v>
      </c>
      <c r="S8" s="9">
        <v>15.476609290663101</v>
      </c>
      <c r="T8" s="9">
        <v>15.0629664877259</v>
      </c>
      <c r="U8" s="9">
        <v>14.6711274198243</v>
      </c>
      <c r="V8" s="9">
        <v>14.3007635356891</v>
      </c>
      <c r="W8" s="9">
        <v>13.9496951188843</v>
      </c>
      <c r="X8" s="9">
        <v>13.616581118909901</v>
      </c>
      <c r="Y8" s="9">
        <v>13.2479410904629</v>
      </c>
      <c r="Z8" s="9">
        <v>12.944666407203</v>
      </c>
      <c r="AA8" s="9">
        <v>12.4528504355598</v>
      </c>
      <c r="AB8" s="9">
        <v>12.1182282952179</v>
      </c>
      <c r="AC8" s="9">
        <v>11.799867359253799</v>
      </c>
    </row>
    <row r="9" spans="1:29" s="1" customFormat="1">
      <c r="A9" s="23" t="s">
        <v>20</v>
      </c>
      <c r="B9" s="9">
        <v>289.64663280473883</v>
      </c>
      <c r="C9" s="21">
        <v>280.4501336617941</v>
      </c>
      <c r="D9" s="21">
        <v>287.32727301493395</v>
      </c>
      <c r="E9" s="21">
        <v>285.78780274239421</v>
      </c>
      <c r="F9" s="21">
        <v>279.75924946538737</v>
      </c>
      <c r="G9" s="21">
        <v>284.80565630429601</v>
      </c>
      <c r="H9" s="21">
        <v>278.9371379650035</v>
      </c>
      <c r="I9" s="21">
        <v>257.69080774373515</v>
      </c>
      <c r="J9" s="21">
        <v>281.67524542564144</v>
      </c>
      <c r="K9" s="21">
        <v>276.4011143199221</v>
      </c>
      <c r="L9" s="9">
        <v>269.91048949473566</v>
      </c>
      <c r="M9" s="9">
        <v>267.81893555616278</v>
      </c>
      <c r="N9" s="9">
        <v>268.02543155430203</v>
      </c>
      <c r="O9" s="9">
        <v>248.16317727924292</v>
      </c>
      <c r="P9" s="9">
        <v>236.18300117610892</v>
      </c>
      <c r="Q9" s="9">
        <v>224.89255106537428</v>
      </c>
      <c r="R9" s="9">
        <v>214.42688767334494</v>
      </c>
      <c r="S9" s="9">
        <v>204.08372751644907</v>
      </c>
      <c r="T9" s="9">
        <v>199.30433750883284</v>
      </c>
      <c r="U9" s="21">
        <v>194.49965077527176</v>
      </c>
      <c r="V9" s="21">
        <v>188.80416151106948</v>
      </c>
      <c r="W9" s="21">
        <v>183.27011352143282</v>
      </c>
      <c r="X9" s="21">
        <v>177.91052222112714</v>
      </c>
      <c r="Y9" s="21">
        <v>173.54532564741521</v>
      </c>
      <c r="Z9" s="21">
        <v>169.21464759349567</v>
      </c>
      <c r="AA9" s="21">
        <v>164.62821108146716</v>
      </c>
      <c r="AB9" s="21">
        <v>160.30476948465233</v>
      </c>
      <c r="AC9" s="21">
        <v>155.94783358278536</v>
      </c>
    </row>
    <row r="10" spans="1:29">
      <c r="A10" s="11" t="s">
        <v>3</v>
      </c>
      <c r="B10" s="9">
        <v>308.16162666666662</v>
      </c>
      <c r="C10" s="9">
        <v>306.19728460285705</v>
      </c>
      <c r="D10" s="9">
        <v>304.23294153904754</v>
      </c>
      <c r="E10" s="9">
        <v>302.26859947523803</v>
      </c>
      <c r="F10" s="9">
        <v>298.25199700000002</v>
      </c>
      <c r="G10" s="9">
        <v>295.83669799999996</v>
      </c>
      <c r="H10" s="9">
        <v>293.42139700000001</v>
      </c>
      <c r="I10" s="9">
        <v>291.00609900000001</v>
      </c>
      <c r="J10" s="9">
        <v>273.50373400000001</v>
      </c>
      <c r="K10" s="9">
        <v>268.76561099999998</v>
      </c>
      <c r="L10" s="9">
        <v>259.43850200000003</v>
      </c>
      <c r="M10" s="9">
        <v>250.077347</v>
      </c>
      <c r="N10" s="9">
        <v>240.716193</v>
      </c>
      <c r="O10" s="9">
        <v>247.15835483662701</v>
      </c>
      <c r="P10" s="9">
        <v>233.83879407571999</v>
      </c>
      <c r="Q10" s="9">
        <v>220.51767813347996</v>
      </c>
      <c r="R10" s="9">
        <v>207.19656219123996</v>
      </c>
      <c r="S10" s="9">
        <v>193.87544624899996</v>
      </c>
    </row>
    <row r="11" spans="1:29">
      <c r="A11" s="1" t="s">
        <v>5</v>
      </c>
    </row>
    <row r="13" spans="1:29">
      <c r="A13" s="7" t="s">
        <v>23</v>
      </c>
    </row>
    <row r="14" spans="1:29">
      <c r="A14" s="7" t="s">
        <v>24</v>
      </c>
    </row>
    <row r="15" spans="1:29">
      <c r="A15" s="25" t="s">
        <v>29</v>
      </c>
    </row>
  </sheetData>
  <conditionalFormatting sqref="B2:K2 T2:AC2 B7:K7 T7:AC7">
    <cfRule type="expression" dxfId="1" priority="2">
      <formula>AND(ISNUMBER(#REF!), #REF! &lt;= #REF!, LEFT(#REF!,1)="0")</formula>
    </cfRule>
  </conditionalFormatting>
  <conditionalFormatting sqref="M2:N2">
    <cfRule type="expression" dxfId="0" priority="1">
      <formula>AND(ISNUMBER(#REF!), #REF! &lt;= #REF!, LEFT(#REF!,1)="0")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7E8C-0A2F-44CE-937B-B8DB2867F43A}">
  <dimension ref="A1:A24"/>
  <sheetViews>
    <sheetView zoomScale="128" zoomScaleNormal="128" workbookViewId="0">
      <selection activeCell="M17" sqref="M17"/>
    </sheetView>
  </sheetViews>
  <sheetFormatPr defaultRowHeight="14.6"/>
  <sheetData>
    <row r="1" spans="1:1">
      <c r="A1" s="25" t="s">
        <v>35</v>
      </c>
    </row>
    <row r="24" spans="1:1">
      <c r="A24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Scenari Effort Sharing</vt:lpstr>
      <vt:lpstr>tabella totale</vt:lpstr>
      <vt:lpstr>Figura 1 - sito</vt:lpstr>
      <vt:lpstr>tabella settori con misure corr</vt:lpstr>
      <vt:lpstr>Figura 2 - sito</vt:lpstr>
      <vt:lpstr>tabella settori con misure agg</vt:lpstr>
      <vt:lpstr>Figura 3 - sito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Cordella</dc:creator>
  <cp:lastModifiedBy>Cordella Marco</cp:lastModifiedBy>
  <dcterms:created xsi:type="dcterms:W3CDTF">2025-01-24T10:50:24Z</dcterms:created>
  <dcterms:modified xsi:type="dcterms:W3CDTF">2025-10-06T07:23:37Z</dcterms:modified>
</cp:coreProperties>
</file>