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sprambiente-my.sharepoint.com/personal/marco_cordella_isprambiente_it/Documents/ISPRA/VAL ATM/Riccardo/National Inventory Report/sito emissioni/Scenari S2/proposte files/"/>
    </mc:Choice>
  </mc:AlternateContent>
  <xr:revisionPtr revIDLastSave="17" documentId="8_{7407AD77-B29C-42CB-8C4F-6961C0F37B92}" xr6:coauthVersionLast="47" xr6:coauthVersionMax="47" xr10:uidLastSave="{4720D069-454D-457F-9689-7B56DF4F4595}"/>
  <bookViews>
    <workbookView xWindow="-120" yWindow="-120" windowWidth="29040" windowHeight="15840" xr2:uid="{022CF169-877A-44FA-8527-C0D0ACF0D41B}"/>
  </bookViews>
  <sheets>
    <sheet name="Scenari tot" sheetId="3" r:id="rId1"/>
    <sheet name="tabella" sheetId="1" r:id="rId2"/>
    <sheet name="Figur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AJ6" i="1" s="1"/>
  <c r="AK6" i="1" s="1"/>
  <c r="AL6" i="1" s="1"/>
  <c r="AM6" i="1" s="1"/>
  <c r="AN6" i="1" s="1"/>
  <c r="AO6" i="1" s="1"/>
  <c r="AP6" i="1" s="1"/>
  <c r="AQ6" i="1" s="1"/>
  <c r="AR6" i="1" s="1"/>
  <c r="AG4" i="1"/>
  <c r="AH2" i="1"/>
  <c r="AI2" i="1" s="1"/>
  <c r="AJ2" i="1" s="1"/>
  <c r="AK2" i="1" s="1"/>
  <c r="AL2" i="1" s="1"/>
  <c r="AM2" i="1" s="1"/>
  <c r="AN2" i="1" s="1"/>
  <c r="AO2" i="1" s="1"/>
  <c r="AP2" i="1" s="1"/>
</calcChain>
</file>

<file path=xl/sharedStrings.xml><?xml version="1.0" encoding="utf-8"?>
<sst xmlns="http://schemas.openxmlformats.org/spreadsheetml/2006/main" count="19" uniqueCount="19">
  <si>
    <t>Storico</t>
  </si>
  <si>
    <t>Scenario con misure correnti</t>
  </si>
  <si>
    <t>Scenario con misure aggiuntive (PNIEC)</t>
  </si>
  <si>
    <t>Obiettivo indicativo EU -55% (entro il 2030)</t>
  </si>
  <si>
    <t>Trend e proiezioni delle emissioni totali di gas serra  (incluso LULUCF) - MtCO2eq</t>
  </si>
  <si>
    <t>Totale emissioni GHG (compreso LULUCF)</t>
  </si>
  <si>
    <t>Fonte: elaborazioni ISPRA</t>
  </si>
  <si>
    <t>TITOLO</t>
  </si>
  <si>
    <t>Trend e proiezioni delle emissioni totali di gas serra</t>
  </si>
  <si>
    <t>PERIODO DI RIFERIMENTO</t>
  </si>
  <si>
    <t>1990-2040</t>
  </si>
  <si>
    <t>ABSTRACT</t>
  </si>
  <si>
    <t>Emissioni totali di gas serra in atmosfera, considerando anche il contributo del settore LULUCF, confronto con obiettivo dell'Unione Europea di riduzione delle emissioni del 55% entro il 2030, lo scenario al 2040 con le misure e politiche correnti, lo scenario al 2040 con le misure aggiuntive definite nel contesto del PNIEC.</t>
  </si>
  <si>
    <t>AUTORE</t>
  </si>
  <si>
    <t>ISPRA</t>
  </si>
  <si>
    <t>DATA DI PUBBLICAZIONE</t>
  </si>
  <si>
    <t>SITO WEB</t>
  </si>
  <si>
    <t>https://emissioni.sina.isprambiente.it</t>
  </si>
  <si>
    <t>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</si>
</sst>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Titillium Web Regular"/>
    </font>
    <font>
      <sz val="11"/>
      <color rgb="FF87A1D3"/>
      <name val="Titillium Web Regular"/>
    </font>
    <font>
      <b/>
      <sz val="24"/>
      <color theme="0"/>
      <name val="Titillium Web Regular"/>
    </font>
    <font>
      <sz val="28"/>
      <color theme="0"/>
      <name val="Titillium Web Regular"/>
    </font>
    <font>
      <sz val="18"/>
      <color theme="0"/>
      <name val="Titillium Web Regular"/>
    </font>
    <font>
      <sz val="14"/>
      <color theme="0"/>
      <name val="Titillium Web Regular"/>
    </font>
    <font>
      <u/>
      <sz val="14"/>
      <color theme="0"/>
      <name val="Titillium Web Regula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25436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/>
    <xf numFmtId="0" fontId="2" fillId="0" borderId="1" xfId="1" applyBorder="1"/>
    <xf numFmtId="1" fontId="2" fillId="0" borderId="1" xfId="1" applyNumberFormat="1" applyBorder="1"/>
    <xf numFmtId="1" fontId="2" fillId="0" borderId="0" xfId="1" applyNumberFormat="1"/>
    <xf numFmtId="9" fontId="0" fillId="0" borderId="0" xfId="2" applyFont="1"/>
    <xf numFmtId="164" fontId="0" fillId="0" borderId="0" xfId="3" applyNumberFormat="1" applyFont="1"/>
    <xf numFmtId="164" fontId="2" fillId="0" borderId="0" xfId="1" applyNumberFormat="1"/>
    <xf numFmtId="164" fontId="4" fillId="0" borderId="0" xfId="3" applyNumberFormat="1" applyFont="1"/>
    <xf numFmtId="0" fontId="1" fillId="2" borderId="1" xfId="1" applyFont="1" applyFill="1" applyBorder="1"/>
    <xf numFmtId="1" fontId="1" fillId="2" borderId="1" xfId="1" applyNumberFormat="1" applyFont="1" applyFill="1" applyBorder="1"/>
    <xf numFmtId="1" fontId="1" fillId="3" borderId="1" xfId="1" applyNumberFormat="1" applyFont="1" applyFill="1" applyBorder="1"/>
    <xf numFmtId="0" fontId="5" fillId="0" borderId="0" xfId="1" applyFont="1"/>
    <xf numFmtId="0" fontId="7" fillId="4" borderId="0" xfId="0" applyFont="1" applyFill="1" applyAlignment="1">
      <alignment horizontal="left" vertical="top"/>
    </xf>
    <xf numFmtId="0" fontId="8" fillId="5" borderId="0" xfId="0" applyFont="1" applyFill="1" applyAlignment="1">
      <alignment horizontal="left" vertical="top"/>
    </xf>
    <xf numFmtId="0" fontId="7" fillId="5" borderId="0" xfId="0" applyFont="1" applyFill="1" applyAlignment="1">
      <alignment horizontal="left" vertical="top"/>
    </xf>
    <xf numFmtId="0" fontId="9" fillId="5" borderId="0" xfId="0" applyFont="1" applyFill="1" applyAlignment="1">
      <alignment horizontal="left" vertical="top" wrapText="1"/>
    </xf>
    <xf numFmtId="0" fontId="10" fillId="5" borderId="0" xfId="0" applyFont="1" applyFill="1" applyAlignment="1">
      <alignment horizontal="left" vertical="top" wrapText="1"/>
    </xf>
    <xf numFmtId="0" fontId="11" fillId="5" borderId="0" xfId="0" applyFont="1" applyFill="1" applyAlignment="1">
      <alignment horizontal="left" vertical="top"/>
    </xf>
    <xf numFmtId="0" fontId="11" fillId="5" borderId="0" xfId="0" applyFont="1" applyFill="1" applyAlignment="1">
      <alignment horizontal="left" vertical="top" wrapText="1"/>
    </xf>
    <xf numFmtId="0" fontId="12" fillId="5" borderId="0" xfId="0" applyFont="1" applyFill="1" applyAlignment="1">
      <alignment horizontal="left" vertical="top"/>
    </xf>
    <xf numFmtId="0" fontId="13" fillId="5" borderId="0" xfId="4" applyFont="1" applyFill="1" applyAlignment="1">
      <alignment horizontal="left" vertical="top"/>
    </xf>
  </cellXfs>
  <cellStyles count="5">
    <cellStyle name="Collegamento ipertestuale" xfId="4" builtinId="8"/>
    <cellStyle name="Migliaia 3" xfId="3" xr:uid="{9ED0E282-26B0-478E-ACF8-A110A338AAE1}"/>
    <cellStyle name="Normale" xfId="0" builtinId="0"/>
    <cellStyle name="Normale 2" xfId="1" xr:uid="{B285F674-FBBE-40BD-B303-BE087F1F7E71}"/>
    <cellStyle name="Percentuale 2" xfId="2" xr:uid="{C5784957-9BFC-4372-BEBE-398AEB6B6A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tabella!$A$3</c:f>
              <c:strCache>
                <c:ptCount val="1"/>
                <c:pt idx="0">
                  <c:v>Storico</c:v>
                </c:pt>
              </c:strCache>
            </c:strRef>
          </c:tx>
          <c:spPr>
            <a:ln w="762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tabella!$B$2:$AH$2</c:f>
              <c:numCache>
                <c:formatCode>0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xVal>
          <c:yVal>
            <c:numRef>
              <c:f>tabella!$B$3:$AH$3</c:f>
              <c:numCache>
                <c:formatCode>General</c:formatCode>
                <c:ptCount val="33"/>
                <c:pt idx="0">
                  <c:v>517.41877244412092</c:v>
                </c:pt>
                <c:pt idx="1">
                  <c:v>503.65582288670186</c:v>
                </c:pt>
                <c:pt idx="2">
                  <c:v>505.0032664040404</c:v>
                </c:pt>
                <c:pt idx="3">
                  <c:v>511.02330715906049</c:v>
                </c:pt>
                <c:pt idx="4">
                  <c:v>492.13305854929985</c:v>
                </c:pt>
                <c:pt idx="5">
                  <c:v>511.90155105190848</c:v>
                </c:pt>
                <c:pt idx="6">
                  <c:v>505.22205790310284</c:v>
                </c:pt>
                <c:pt idx="7">
                  <c:v>521.36030063635042</c:v>
                </c:pt>
                <c:pt idx="8">
                  <c:v>536.73323284861488</c:v>
                </c:pt>
                <c:pt idx="9">
                  <c:v>533.21287062973988</c:v>
                </c:pt>
                <c:pt idx="10">
                  <c:v>540.02582609798799</c:v>
                </c:pt>
                <c:pt idx="11">
                  <c:v>532.18314297404777</c:v>
                </c:pt>
                <c:pt idx="12">
                  <c:v>534.22651907540296</c:v>
                </c:pt>
                <c:pt idx="13">
                  <c:v>561.61090445493357</c:v>
                </c:pt>
                <c:pt idx="14">
                  <c:v>560.81071735334422</c:v>
                </c:pt>
                <c:pt idx="15">
                  <c:v>560.8720132708371</c:v>
                </c:pt>
                <c:pt idx="16">
                  <c:v>549.67615068353348</c:v>
                </c:pt>
                <c:pt idx="17">
                  <c:v>566.57239901184801</c:v>
                </c:pt>
                <c:pt idx="18">
                  <c:v>535.43515619049685</c:v>
                </c:pt>
                <c:pt idx="19">
                  <c:v>477.08171461434222</c:v>
                </c:pt>
                <c:pt idx="20">
                  <c:v>481.82757854994196</c:v>
                </c:pt>
                <c:pt idx="21">
                  <c:v>475.59945300927922</c:v>
                </c:pt>
                <c:pt idx="22">
                  <c:v>465.26810909942225</c:v>
                </c:pt>
                <c:pt idx="23">
                  <c:v>413.23697780094523</c:v>
                </c:pt>
                <c:pt idx="24">
                  <c:v>391.04322844880693</c:v>
                </c:pt>
                <c:pt idx="25">
                  <c:v>399.92898163456039</c:v>
                </c:pt>
                <c:pt idx="26">
                  <c:v>397.49886451696921</c:v>
                </c:pt>
                <c:pt idx="27">
                  <c:v>411.17174480622725</c:v>
                </c:pt>
                <c:pt idx="28">
                  <c:v>385.60699983104797</c:v>
                </c:pt>
                <c:pt idx="29">
                  <c:v>378.00478429832611</c:v>
                </c:pt>
                <c:pt idx="30">
                  <c:v>350.8469240395703</c:v>
                </c:pt>
                <c:pt idx="31">
                  <c:v>385.75494777561744</c:v>
                </c:pt>
                <c:pt idx="32">
                  <c:v>391.11348740974699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795-4E64-9422-C5B5A981DA29}"/>
            </c:ext>
          </c:extLst>
        </c:ser>
        <c:ser>
          <c:idx val="1"/>
          <c:order val="1"/>
          <c:tx>
            <c:strRef>
              <c:f>tabella!$A$4</c:f>
              <c:strCache>
                <c:ptCount val="1"/>
                <c:pt idx="0">
                  <c:v>Scenario con misure correnti</c:v>
                </c:pt>
              </c:strCache>
            </c:strRef>
          </c:tx>
          <c:spPr>
            <a:ln w="7620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tabella!$AH$2:$AR$2</c:f>
              <c:numCache>
                <c:formatCode>0</c:formatCode>
                <c:ptCount val="1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2035</c:v>
                </c:pt>
                <c:pt idx="10">
                  <c:v>2040</c:v>
                </c:pt>
              </c:numCache>
            </c:numRef>
          </c:xVal>
          <c:yVal>
            <c:numRef>
              <c:f>tabella!$AH$4:$AR$4</c:f>
              <c:numCache>
                <c:formatCode>General</c:formatCode>
                <c:ptCount val="11"/>
                <c:pt idx="0">
                  <c:v>391.84159585104902</c:v>
                </c:pt>
                <c:pt idx="1">
                  <c:v>382.75167537663401</c:v>
                </c:pt>
                <c:pt idx="2">
                  <c:v>372.17579399305401</c:v>
                </c:pt>
                <c:pt idx="3">
                  <c:v>361.94207901763798</c:v>
                </c:pt>
                <c:pt idx="4">
                  <c:v>355.31159189343401</c:v>
                </c:pt>
                <c:pt idx="5">
                  <c:v>345.69697743605502</c:v>
                </c:pt>
                <c:pt idx="6">
                  <c:v>336.79322071024399</c:v>
                </c:pt>
                <c:pt idx="7">
                  <c:v>328.792016401105</c:v>
                </c:pt>
                <c:pt idx="8">
                  <c:v>320.911656342919</c:v>
                </c:pt>
                <c:pt idx="9">
                  <c:v>295.80284811156497</c:v>
                </c:pt>
                <c:pt idx="10">
                  <c:v>277.60318417859298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795-4E64-9422-C5B5A981DA29}"/>
            </c:ext>
          </c:extLst>
        </c:ser>
        <c:ser>
          <c:idx val="3"/>
          <c:order val="2"/>
          <c:tx>
            <c:strRef>
              <c:f>tabella!$A$6</c:f>
              <c:strCache>
                <c:ptCount val="1"/>
                <c:pt idx="0">
                  <c:v>Obiettivo indicativo EU -55% (entro il 2030)</c:v>
                </c:pt>
              </c:strCache>
            </c:strRef>
          </c:tx>
          <c:spPr>
            <a:ln w="38100" cap="rnd">
              <a:solidFill>
                <a:schemeClr val="tx1">
                  <a:lumMod val="50000"/>
                  <a:lumOff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tabella!$B$2:$AR$2</c:f>
              <c:numCache>
                <c:formatCode>0</c:formatCode>
                <c:ptCount val="4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2035</c:v>
                </c:pt>
                <c:pt idx="42">
                  <c:v>2040</c:v>
                </c:pt>
              </c:numCache>
            </c:numRef>
          </c:xVal>
          <c:yVal>
            <c:numRef>
              <c:f>tabella!$B$6:$AR$6</c:f>
              <c:numCache>
                <c:formatCode>0</c:formatCode>
                <c:ptCount val="43"/>
                <c:pt idx="0">
                  <c:v>232.83844759985439</c:v>
                </c:pt>
                <c:pt idx="1">
                  <c:v>232.83844759985439</c:v>
                </c:pt>
                <c:pt idx="2">
                  <c:v>232.83844759985439</c:v>
                </c:pt>
                <c:pt idx="3">
                  <c:v>232.83844759985439</c:v>
                </c:pt>
                <c:pt idx="4">
                  <c:v>232.83844759985439</c:v>
                </c:pt>
                <c:pt idx="5">
                  <c:v>232.83844759985439</c:v>
                </c:pt>
                <c:pt idx="6">
                  <c:v>232.83844759985439</c:v>
                </c:pt>
                <c:pt idx="7">
                  <c:v>232.83844759985439</c:v>
                </c:pt>
                <c:pt idx="8">
                  <c:v>232.83844759985439</c:v>
                </c:pt>
                <c:pt idx="9">
                  <c:v>232.83844759985439</c:v>
                </c:pt>
                <c:pt idx="10">
                  <c:v>232.83844759985439</c:v>
                </c:pt>
                <c:pt idx="11">
                  <c:v>232.83844759985439</c:v>
                </c:pt>
                <c:pt idx="12">
                  <c:v>232.83844759985439</c:v>
                </c:pt>
                <c:pt idx="13">
                  <c:v>232.83844759985439</c:v>
                </c:pt>
                <c:pt idx="14">
                  <c:v>232.83844759985439</c:v>
                </c:pt>
                <c:pt idx="15">
                  <c:v>232.83844759985439</c:v>
                </c:pt>
                <c:pt idx="16">
                  <c:v>232.83844759985439</c:v>
                </c:pt>
                <c:pt idx="17">
                  <c:v>232.83844759985439</c:v>
                </c:pt>
                <c:pt idx="18">
                  <c:v>232.83844759985439</c:v>
                </c:pt>
                <c:pt idx="19">
                  <c:v>232.83844759985439</c:v>
                </c:pt>
                <c:pt idx="20">
                  <c:v>232.83844759985439</c:v>
                </c:pt>
                <c:pt idx="21">
                  <c:v>232.83844759985439</c:v>
                </c:pt>
                <c:pt idx="22">
                  <c:v>232.83844759985439</c:v>
                </c:pt>
                <c:pt idx="23">
                  <c:v>232.83844759985439</c:v>
                </c:pt>
                <c:pt idx="24">
                  <c:v>232.83844759985439</c:v>
                </c:pt>
                <c:pt idx="25">
                  <c:v>232.83844759985439</c:v>
                </c:pt>
                <c:pt idx="26">
                  <c:v>232.83844759985439</c:v>
                </c:pt>
                <c:pt idx="27">
                  <c:v>232.83844759985439</c:v>
                </c:pt>
                <c:pt idx="28">
                  <c:v>232.83844759985439</c:v>
                </c:pt>
                <c:pt idx="29">
                  <c:v>232.83844759985439</c:v>
                </c:pt>
                <c:pt idx="30">
                  <c:v>232.83844759985439</c:v>
                </c:pt>
                <c:pt idx="31">
                  <c:v>232.83844759985439</c:v>
                </c:pt>
                <c:pt idx="32">
                  <c:v>232.83844759985439</c:v>
                </c:pt>
                <c:pt idx="33">
                  <c:v>232.83844759985439</c:v>
                </c:pt>
                <c:pt idx="34">
                  <c:v>232.83844759985439</c:v>
                </c:pt>
                <c:pt idx="35">
                  <c:v>232.83844759985439</c:v>
                </c:pt>
                <c:pt idx="36">
                  <c:v>232.83844759985439</c:v>
                </c:pt>
                <c:pt idx="37">
                  <c:v>232.83844759985439</c:v>
                </c:pt>
                <c:pt idx="38">
                  <c:v>232.83844759985439</c:v>
                </c:pt>
                <c:pt idx="39">
                  <c:v>232.83844759985439</c:v>
                </c:pt>
                <c:pt idx="40">
                  <c:v>232.83844759985439</c:v>
                </c:pt>
                <c:pt idx="41">
                  <c:v>232.83844759985439</c:v>
                </c:pt>
                <c:pt idx="42">
                  <c:v>232.83844759985439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795-4E64-9422-C5B5A981DA29}"/>
            </c:ext>
          </c:extLst>
        </c:ser>
        <c:ser>
          <c:idx val="2"/>
          <c:order val="3"/>
          <c:tx>
            <c:strRef>
              <c:f>tabella!$A$5</c:f>
              <c:strCache>
                <c:ptCount val="1"/>
                <c:pt idx="0">
                  <c:v>Scenario con misure aggiuntive (PNIEC)</c:v>
                </c:pt>
              </c:strCache>
            </c:strRef>
          </c:tx>
          <c:spPr>
            <a:ln w="7620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tabella!$AH$2:$AR$2</c:f>
              <c:numCache>
                <c:formatCode>0</c:formatCode>
                <c:ptCount val="1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2035</c:v>
                </c:pt>
                <c:pt idx="10">
                  <c:v>2040</c:v>
                </c:pt>
              </c:numCache>
            </c:numRef>
          </c:xVal>
          <c:yVal>
            <c:numRef>
              <c:f>tabella!$AH$5:$AR$5</c:f>
              <c:numCache>
                <c:formatCode>General</c:formatCode>
                <c:ptCount val="11"/>
                <c:pt idx="0">
                  <c:v>391.84159585104902</c:v>
                </c:pt>
                <c:pt idx="1">
                  <c:v>382.59755612803195</c:v>
                </c:pt>
                <c:pt idx="2">
                  <c:v>363.49838501211099</c:v>
                </c:pt>
                <c:pt idx="3">
                  <c:v>340.05092175534099</c:v>
                </c:pt>
                <c:pt idx="4">
                  <c:v>328.45322992734401</c:v>
                </c:pt>
                <c:pt idx="5">
                  <c:v>313.42907940868997</c:v>
                </c:pt>
                <c:pt idx="6">
                  <c:v>299.11578662160497</c:v>
                </c:pt>
                <c:pt idx="7">
                  <c:v>280.677047532031</c:v>
                </c:pt>
                <c:pt idx="8">
                  <c:v>262.35915269341098</c:v>
                </c:pt>
                <c:pt idx="9">
                  <c:v>229.98766289930799</c:v>
                </c:pt>
                <c:pt idx="10">
                  <c:v>209.449032632561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795-4E64-9422-C5B5A981D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802975"/>
        <c:axId val="1658801727"/>
      </c:scatterChart>
      <c:valAx>
        <c:axId val="1658802975"/>
        <c:scaling>
          <c:orientation val="minMax"/>
          <c:max val="2040"/>
          <c:min val="200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801727"/>
        <c:crosses val="autoZero"/>
        <c:crossBetween val="midCat"/>
      </c:valAx>
      <c:valAx>
        <c:axId val="1658801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800" b="1" i="0" baseline="0">
                    <a:effectLst/>
                  </a:rPr>
                  <a:t>MtCO</a:t>
                </a:r>
                <a:r>
                  <a:rPr lang="it-IT" sz="1800" b="1" i="0" baseline="-25000">
                    <a:effectLst/>
                  </a:rPr>
                  <a:t>2</a:t>
                </a:r>
                <a:r>
                  <a:rPr lang="it-IT" sz="1800" b="1" i="0" baseline="0">
                    <a:effectLst/>
                  </a:rPr>
                  <a:t>eq</a:t>
                </a:r>
                <a:endParaRPr lang="it-IT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8029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99192A3-44A0-422F-BA9D-5F9EA676338D}">
  <sheetPr/>
  <sheetViews>
    <sheetView zoomScale="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3928835</xdr:colOff>
      <xdr:row>7</xdr:row>
      <xdr:rowOff>20561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7AF0A0B-C1D5-467F-BB9B-7D30BD9ED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85492" cy="12016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6269315" cy="10615766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9AD2E9D-050A-6596-0956-F58E513B21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missioni.sina.isprambient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725EF-A0A1-4356-9846-F812C2F76A9D}">
  <dimension ref="B1:B27"/>
  <sheetViews>
    <sheetView tabSelected="1" workbookViewId="0">
      <selection activeCell="B17" sqref="B17"/>
    </sheetView>
  </sheetViews>
  <sheetFormatPr defaultColWidth="9.140625" defaultRowHeight="14.25"/>
  <cols>
    <col min="1" max="1" width="22" style="15" customWidth="1"/>
    <col min="2" max="2" width="138.85546875" style="15" customWidth="1"/>
    <col min="3" max="16384" width="9.140625" style="15"/>
  </cols>
  <sheetData>
    <row r="1" spans="2:2" s="13" customFormat="1"/>
    <row r="2" spans="2:2" s="13" customFormat="1"/>
    <row r="3" spans="2:2" s="13" customFormat="1"/>
    <row r="4" spans="2:2" s="13" customFormat="1"/>
    <row r="5" spans="2:2" s="13" customFormat="1"/>
    <row r="6" spans="2:2" s="13" customFormat="1"/>
    <row r="7" spans="2:2" s="13" customFormat="1" ht="8.1" customHeight="1"/>
    <row r="10" spans="2:2">
      <c r="B10" s="14" t="s">
        <v>7</v>
      </c>
    </row>
    <row r="11" spans="2:2" ht="39.950000000000003" customHeight="1">
      <c r="B11" s="16" t="s">
        <v>8</v>
      </c>
    </row>
    <row r="12" spans="2:2" ht="18.95" customHeight="1">
      <c r="B12" s="17"/>
    </row>
    <row r="13" spans="2:2">
      <c r="B13" s="14" t="s">
        <v>9</v>
      </c>
    </row>
    <row r="14" spans="2:2" ht="23.25">
      <c r="B14" s="18" t="s">
        <v>10</v>
      </c>
    </row>
    <row r="16" spans="2:2">
      <c r="B16" s="14" t="s">
        <v>11</v>
      </c>
    </row>
    <row r="17" spans="2:2" ht="158.1" customHeight="1">
      <c r="B17" s="19" t="s">
        <v>12</v>
      </c>
    </row>
    <row r="18" spans="2:2" ht="15" customHeight="1"/>
    <row r="19" spans="2:2">
      <c r="B19" s="14" t="s">
        <v>13</v>
      </c>
    </row>
    <row r="20" spans="2:2" ht="18">
      <c r="B20" s="20" t="s">
        <v>14</v>
      </c>
    </row>
    <row r="22" spans="2:2">
      <c r="B22" s="14" t="s">
        <v>15</v>
      </c>
    </row>
    <row r="23" spans="2:2" ht="18">
      <c r="B23" s="20" t="s">
        <v>18</v>
      </c>
    </row>
    <row r="25" spans="2:2">
      <c r="B25" s="14" t="s">
        <v>16</v>
      </c>
    </row>
    <row r="26" spans="2:2" ht="18">
      <c r="B26" s="21" t="s">
        <v>17</v>
      </c>
    </row>
    <row r="27" spans="2:2" ht="18">
      <c r="B27" s="20"/>
    </row>
  </sheetData>
  <hyperlinks>
    <hyperlink ref="B26" r:id="rId1" xr:uid="{2951EB2E-1917-4C59-BD00-E417032A7F6C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66966-E8CA-47CE-B3AE-F99A66939678}">
  <dimension ref="A1:AR39"/>
  <sheetViews>
    <sheetView zoomScale="98" zoomScaleNormal="98" workbookViewId="0">
      <selection activeCell="R8" sqref="R8"/>
    </sheetView>
  </sheetViews>
  <sheetFormatPr defaultColWidth="9.140625" defaultRowHeight="15"/>
  <cols>
    <col min="1" max="1" width="37.7109375" style="1" customWidth="1"/>
    <col min="2" max="34" width="5" style="1" bestFit="1" customWidth="1"/>
    <col min="35" max="36" width="5" style="1" customWidth="1"/>
    <col min="37" max="37" width="5.140625" style="1" bestFit="1" customWidth="1"/>
    <col min="38" max="41" width="5.140625" style="1" customWidth="1"/>
    <col min="42" max="42" width="5.140625" style="1" bestFit="1" customWidth="1"/>
    <col min="43" max="44" width="5" style="1" bestFit="1" customWidth="1"/>
    <col min="45" max="16384" width="9.140625" style="1"/>
  </cols>
  <sheetData>
    <row r="1" spans="1:44">
      <c r="A1" s="12" t="s">
        <v>4</v>
      </c>
    </row>
    <row r="2" spans="1:44">
      <c r="A2" s="9" t="s">
        <v>5</v>
      </c>
      <c r="B2" s="10">
        <v>1990</v>
      </c>
      <c r="C2" s="10">
        <v>1991</v>
      </c>
      <c r="D2" s="10">
        <v>1992</v>
      </c>
      <c r="E2" s="10">
        <v>1993</v>
      </c>
      <c r="F2" s="10">
        <v>1994</v>
      </c>
      <c r="G2" s="10">
        <v>1995</v>
      </c>
      <c r="H2" s="10">
        <v>1996</v>
      </c>
      <c r="I2" s="10">
        <v>1997</v>
      </c>
      <c r="J2" s="10">
        <v>1998</v>
      </c>
      <c r="K2" s="10">
        <v>1999</v>
      </c>
      <c r="L2" s="10">
        <v>2000</v>
      </c>
      <c r="M2" s="10">
        <v>2001</v>
      </c>
      <c r="N2" s="10">
        <v>2002</v>
      </c>
      <c r="O2" s="10">
        <v>2003</v>
      </c>
      <c r="P2" s="10">
        <v>2004</v>
      </c>
      <c r="Q2" s="10">
        <v>2005</v>
      </c>
      <c r="R2" s="10">
        <v>2006</v>
      </c>
      <c r="S2" s="10">
        <v>2007</v>
      </c>
      <c r="T2" s="10">
        <v>2008</v>
      </c>
      <c r="U2" s="10">
        <v>2009</v>
      </c>
      <c r="V2" s="10">
        <v>2010</v>
      </c>
      <c r="W2" s="10">
        <v>2011</v>
      </c>
      <c r="X2" s="10">
        <v>2012</v>
      </c>
      <c r="Y2" s="10">
        <v>2013</v>
      </c>
      <c r="Z2" s="10">
        <v>2014</v>
      </c>
      <c r="AA2" s="10">
        <v>2015</v>
      </c>
      <c r="AB2" s="10">
        <v>2016</v>
      </c>
      <c r="AC2" s="10">
        <v>2017</v>
      </c>
      <c r="AD2" s="10">
        <v>2018</v>
      </c>
      <c r="AE2" s="10">
        <v>2019</v>
      </c>
      <c r="AF2" s="10">
        <v>2020</v>
      </c>
      <c r="AG2" s="10">
        <v>2021</v>
      </c>
      <c r="AH2" s="10">
        <f t="shared" ref="AH2:AP2" si="0">AG2+1</f>
        <v>2022</v>
      </c>
      <c r="AI2" s="11">
        <f t="shared" si="0"/>
        <v>2023</v>
      </c>
      <c r="AJ2" s="11">
        <f t="shared" si="0"/>
        <v>2024</v>
      </c>
      <c r="AK2" s="11">
        <f t="shared" si="0"/>
        <v>2025</v>
      </c>
      <c r="AL2" s="11">
        <f t="shared" si="0"/>
        <v>2026</v>
      </c>
      <c r="AM2" s="11">
        <f t="shared" si="0"/>
        <v>2027</v>
      </c>
      <c r="AN2" s="11">
        <f t="shared" si="0"/>
        <v>2028</v>
      </c>
      <c r="AO2" s="11">
        <f t="shared" si="0"/>
        <v>2029</v>
      </c>
      <c r="AP2" s="11">
        <f t="shared" si="0"/>
        <v>2030</v>
      </c>
      <c r="AQ2" s="11">
        <v>2035</v>
      </c>
      <c r="AR2" s="11">
        <v>2040</v>
      </c>
    </row>
    <row r="3" spans="1:44">
      <c r="A3" s="2" t="s">
        <v>0</v>
      </c>
      <c r="B3" s="2">
        <v>517.41877244412092</v>
      </c>
      <c r="C3" s="2">
        <v>503.65582288670186</v>
      </c>
      <c r="D3" s="2">
        <v>505.0032664040404</v>
      </c>
      <c r="E3" s="2">
        <v>511.02330715906049</v>
      </c>
      <c r="F3" s="2">
        <v>492.13305854929985</v>
      </c>
      <c r="G3" s="2">
        <v>511.90155105190848</v>
      </c>
      <c r="H3" s="2">
        <v>505.22205790310284</v>
      </c>
      <c r="I3" s="2">
        <v>521.36030063635042</v>
      </c>
      <c r="J3" s="2">
        <v>536.73323284861488</v>
      </c>
      <c r="K3" s="2">
        <v>533.21287062973988</v>
      </c>
      <c r="L3" s="2">
        <v>540.02582609798799</v>
      </c>
      <c r="M3" s="2">
        <v>532.18314297404777</v>
      </c>
      <c r="N3" s="2">
        <v>534.22651907540296</v>
      </c>
      <c r="O3" s="2">
        <v>561.61090445493357</v>
      </c>
      <c r="P3" s="2">
        <v>560.81071735334422</v>
      </c>
      <c r="Q3" s="2">
        <v>560.8720132708371</v>
      </c>
      <c r="R3" s="2">
        <v>549.67615068353348</v>
      </c>
      <c r="S3" s="2">
        <v>566.57239901184801</v>
      </c>
      <c r="T3" s="2">
        <v>535.43515619049685</v>
      </c>
      <c r="U3" s="2">
        <v>477.08171461434222</v>
      </c>
      <c r="V3" s="2">
        <v>481.82757854994196</v>
      </c>
      <c r="W3" s="2">
        <v>475.59945300927922</v>
      </c>
      <c r="X3" s="2">
        <v>465.26810909942225</v>
      </c>
      <c r="Y3" s="2">
        <v>413.23697780094523</v>
      </c>
      <c r="Z3" s="2">
        <v>391.04322844880693</v>
      </c>
      <c r="AA3" s="2">
        <v>399.92898163456039</v>
      </c>
      <c r="AB3" s="2">
        <v>397.49886451696921</v>
      </c>
      <c r="AC3" s="2">
        <v>411.17174480622725</v>
      </c>
      <c r="AD3" s="2">
        <v>385.60699983104797</v>
      </c>
      <c r="AE3" s="2">
        <v>378.00478429832611</v>
      </c>
      <c r="AF3" s="2">
        <v>350.8469240395703</v>
      </c>
      <c r="AG3" s="2">
        <v>385.75494777561744</v>
      </c>
      <c r="AH3" s="2">
        <v>391.11348740974699</v>
      </c>
      <c r="AI3" s="3"/>
      <c r="AJ3" s="3"/>
      <c r="AK3" s="2"/>
      <c r="AL3" s="2"/>
      <c r="AM3" s="2"/>
      <c r="AN3" s="2"/>
      <c r="AO3" s="2"/>
      <c r="AP3" s="2"/>
      <c r="AQ3" s="2"/>
      <c r="AR3" s="2"/>
    </row>
    <row r="4" spans="1:44">
      <c r="A4" s="2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>
        <f>AG3</f>
        <v>385.75494777561744</v>
      </c>
      <c r="AH4" s="2">
        <v>391.84159585104902</v>
      </c>
      <c r="AI4" s="2">
        <v>382.75167537663401</v>
      </c>
      <c r="AJ4" s="2">
        <v>372.17579399305401</v>
      </c>
      <c r="AK4" s="2">
        <v>361.94207901763798</v>
      </c>
      <c r="AL4" s="2">
        <v>355.31159189343401</v>
      </c>
      <c r="AM4" s="2">
        <v>345.69697743605502</v>
      </c>
      <c r="AN4" s="2">
        <v>336.79322071024399</v>
      </c>
      <c r="AO4" s="2">
        <v>328.792016401105</v>
      </c>
      <c r="AP4" s="2">
        <v>320.911656342919</v>
      </c>
      <c r="AQ4" s="2">
        <v>295.80284811156497</v>
      </c>
      <c r="AR4" s="2">
        <v>277.60318417859298</v>
      </c>
    </row>
    <row r="5" spans="1:44">
      <c r="A5" s="2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2">
        <v>391.84159585104902</v>
      </c>
      <c r="AI5" s="2">
        <v>382.59755612803195</v>
      </c>
      <c r="AJ5" s="2">
        <v>363.49838501211099</v>
      </c>
      <c r="AK5" s="2">
        <v>340.05092175534099</v>
      </c>
      <c r="AL5" s="2">
        <v>328.45322992734401</v>
      </c>
      <c r="AM5" s="2">
        <v>313.42907940868997</v>
      </c>
      <c r="AN5" s="2">
        <v>299.11578662160497</v>
      </c>
      <c r="AO5" s="2">
        <v>280.677047532031</v>
      </c>
      <c r="AP5" s="2">
        <v>262.35915269341098</v>
      </c>
      <c r="AQ5" s="2">
        <v>229.98766289930799</v>
      </c>
      <c r="AR5" s="2">
        <v>209.449032632561</v>
      </c>
    </row>
    <row r="6" spans="1:44">
      <c r="A6" s="2" t="s">
        <v>3</v>
      </c>
      <c r="B6" s="3">
        <f>B3*(1-0.55)</f>
        <v>232.83844759985439</v>
      </c>
      <c r="C6" s="3">
        <f t="shared" ref="C6:AR6" si="1">B6</f>
        <v>232.83844759985439</v>
      </c>
      <c r="D6" s="3">
        <f t="shared" si="1"/>
        <v>232.83844759985439</v>
      </c>
      <c r="E6" s="3">
        <f t="shared" si="1"/>
        <v>232.83844759985439</v>
      </c>
      <c r="F6" s="3">
        <f t="shared" si="1"/>
        <v>232.83844759985439</v>
      </c>
      <c r="G6" s="3">
        <f t="shared" si="1"/>
        <v>232.83844759985439</v>
      </c>
      <c r="H6" s="3">
        <f t="shared" si="1"/>
        <v>232.83844759985439</v>
      </c>
      <c r="I6" s="3">
        <f t="shared" si="1"/>
        <v>232.83844759985439</v>
      </c>
      <c r="J6" s="3">
        <f t="shared" si="1"/>
        <v>232.83844759985439</v>
      </c>
      <c r="K6" s="3">
        <f t="shared" si="1"/>
        <v>232.83844759985439</v>
      </c>
      <c r="L6" s="3">
        <f t="shared" si="1"/>
        <v>232.83844759985439</v>
      </c>
      <c r="M6" s="3">
        <f t="shared" si="1"/>
        <v>232.83844759985439</v>
      </c>
      <c r="N6" s="3">
        <f t="shared" si="1"/>
        <v>232.83844759985439</v>
      </c>
      <c r="O6" s="3">
        <f t="shared" si="1"/>
        <v>232.83844759985439</v>
      </c>
      <c r="P6" s="3">
        <f t="shared" si="1"/>
        <v>232.83844759985439</v>
      </c>
      <c r="Q6" s="3">
        <f t="shared" si="1"/>
        <v>232.83844759985439</v>
      </c>
      <c r="R6" s="3">
        <f t="shared" si="1"/>
        <v>232.83844759985439</v>
      </c>
      <c r="S6" s="3">
        <f t="shared" si="1"/>
        <v>232.83844759985439</v>
      </c>
      <c r="T6" s="3">
        <f t="shared" si="1"/>
        <v>232.83844759985439</v>
      </c>
      <c r="U6" s="3">
        <f t="shared" si="1"/>
        <v>232.83844759985439</v>
      </c>
      <c r="V6" s="3">
        <f t="shared" si="1"/>
        <v>232.83844759985439</v>
      </c>
      <c r="W6" s="3">
        <f t="shared" si="1"/>
        <v>232.83844759985439</v>
      </c>
      <c r="X6" s="3">
        <f t="shared" si="1"/>
        <v>232.83844759985439</v>
      </c>
      <c r="Y6" s="3">
        <f t="shared" si="1"/>
        <v>232.83844759985439</v>
      </c>
      <c r="Z6" s="3">
        <f t="shared" si="1"/>
        <v>232.83844759985439</v>
      </c>
      <c r="AA6" s="3">
        <f t="shared" si="1"/>
        <v>232.83844759985439</v>
      </c>
      <c r="AB6" s="3">
        <f t="shared" si="1"/>
        <v>232.83844759985439</v>
      </c>
      <c r="AC6" s="3">
        <f t="shared" si="1"/>
        <v>232.83844759985439</v>
      </c>
      <c r="AD6" s="3">
        <f t="shared" si="1"/>
        <v>232.83844759985439</v>
      </c>
      <c r="AE6" s="3">
        <f t="shared" si="1"/>
        <v>232.83844759985439</v>
      </c>
      <c r="AF6" s="3">
        <f t="shared" si="1"/>
        <v>232.83844759985439</v>
      </c>
      <c r="AG6" s="3">
        <f t="shared" si="1"/>
        <v>232.83844759985439</v>
      </c>
      <c r="AH6" s="3">
        <f t="shared" si="1"/>
        <v>232.83844759985439</v>
      </c>
      <c r="AI6" s="3">
        <f t="shared" si="1"/>
        <v>232.83844759985439</v>
      </c>
      <c r="AJ6" s="3">
        <f t="shared" si="1"/>
        <v>232.83844759985439</v>
      </c>
      <c r="AK6" s="3">
        <f t="shared" si="1"/>
        <v>232.83844759985439</v>
      </c>
      <c r="AL6" s="3">
        <f t="shared" si="1"/>
        <v>232.83844759985439</v>
      </c>
      <c r="AM6" s="3">
        <f t="shared" si="1"/>
        <v>232.83844759985439</v>
      </c>
      <c r="AN6" s="3">
        <f t="shared" si="1"/>
        <v>232.83844759985439</v>
      </c>
      <c r="AO6" s="3">
        <f t="shared" si="1"/>
        <v>232.83844759985439</v>
      </c>
      <c r="AP6" s="3">
        <f t="shared" si="1"/>
        <v>232.83844759985439</v>
      </c>
      <c r="AQ6" s="3">
        <f t="shared" si="1"/>
        <v>232.83844759985439</v>
      </c>
      <c r="AR6" s="3">
        <f t="shared" si="1"/>
        <v>232.83844759985439</v>
      </c>
    </row>
    <row r="7" spans="1:44">
      <c r="A7" s="1" t="s">
        <v>6</v>
      </c>
    </row>
    <row r="8" spans="1:44">
      <c r="AK8" s="5"/>
      <c r="AL8" s="5"/>
      <c r="AM8" s="5"/>
      <c r="AN8" s="5"/>
      <c r="AO8" s="5"/>
      <c r="AP8" s="5"/>
    </row>
    <row r="9" spans="1:44">
      <c r="AP9" s="5"/>
    </row>
    <row r="12" spans="1:44">
      <c r="B12" s="4"/>
      <c r="C12" s="4"/>
      <c r="D12" s="4"/>
    </row>
    <row r="13" spans="1:44">
      <c r="B13" s="4"/>
      <c r="C13" s="4"/>
      <c r="D13" s="4"/>
    </row>
    <row r="14" spans="1:44">
      <c r="B14" s="4"/>
      <c r="C14" s="4"/>
      <c r="D14" s="4"/>
    </row>
    <row r="15" spans="1:44">
      <c r="B15" s="4"/>
      <c r="C15" s="4"/>
      <c r="D15" s="4"/>
    </row>
    <row r="38" spans="2:4">
      <c r="B38" s="6"/>
      <c r="C38" s="7"/>
      <c r="D38" s="7"/>
    </row>
    <row r="39" spans="2:4">
      <c r="B39" s="8"/>
      <c r="C39" s="7"/>
      <c r="D3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Grafici</vt:lpstr>
      </vt:variant>
      <vt:variant>
        <vt:i4>1</vt:i4>
      </vt:variant>
    </vt:vector>
  </HeadingPairs>
  <TitlesOfParts>
    <vt:vector size="3" baseType="lpstr">
      <vt:lpstr>Scenari tot</vt:lpstr>
      <vt:lpstr>tabella</vt:lpstr>
      <vt:lpstr>Figura</vt:lpstr>
    </vt:vector>
  </TitlesOfParts>
  <Company>ISPRA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Cordella</dc:creator>
  <cp:lastModifiedBy>Marco Cordella</cp:lastModifiedBy>
  <dcterms:created xsi:type="dcterms:W3CDTF">2025-01-24T10:26:15Z</dcterms:created>
  <dcterms:modified xsi:type="dcterms:W3CDTF">2025-01-27T10:02:42Z</dcterms:modified>
</cp:coreProperties>
</file>